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ichinoseki.iwate.jp\FileShare\H17-H26\部課共有\市長部局\総務部\財政課\1 財政係\6 決算統計\平成26年度\20 決算統計関連調査\H27.03.27 平成25年度財政状況資料集の作成及び提出について（依頼）\02 県へ提出\"/>
    </mc:Choice>
  </mc:AlternateContent>
  <workbookProtection workbookPassword="CC05" lockStructure="1"/>
  <bookViews>
    <workbookView xWindow="0" yWindow="0" windowWidth="14400" windowHeight="12375" tabRatio="9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BW37" i="9"/>
  <c r="AM37" i="9"/>
  <c r="BW36" i="9"/>
  <c r="BW35" i="9"/>
  <c r="CO34" i="9"/>
  <c r="CO35" i="9" s="1"/>
  <c r="CO36" i="9" s="1"/>
  <c r="CO37" i="9" s="1"/>
  <c r="CO38" i="9" s="1"/>
  <c r="BW34" i="9"/>
  <c r="C34" i="9"/>
  <c r="U34" i="9" l="1"/>
  <c r="U35" i="9" s="1"/>
  <c r="U36" i="9" s="1"/>
  <c r="U37" i="9" s="1"/>
  <c r="C35" i="9"/>
  <c r="C36" i="9" s="1"/>
  <c r="C37" i="9" s="1"/>
  <c r="C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alcChain>
</file>

<file path=xl/sharedStrings.xml><?xml version="1.0" encoding="utf-8"?>
<sst xmlns="http://schemas.openxmlformats.org/spreadsheetml/2006/main" count="1022" uniqueCount="548">
  <si>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</si>
  <si>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</si>
  <si>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</si>
  <si>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</si>
  <si>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</si>
  <si>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</si>
  <si>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</si>
  <si>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</si>
  <si>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</si>
  <si>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</si>
  <si>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</si>
  <si>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</si>
  <si>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</si>
  <si>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</si>
  <si>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</si>
  <si>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</si>
  <si>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</si>
  <si>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</si>
  <si>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</si>
  <si>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</si>
  <si>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</si>
  <si>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</si>
  <si>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</si>
  <si>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</si>
  <si>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</si>
  <si>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</si>
  <si>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</si>
  <si>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</si>
  <si>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</si>
  <si>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</si>
  <si>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</si>
  <si>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</si>
  <si>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</si>
  <si>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</si>
  <si>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</si>
  <si>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</si>
  <si>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</si>
  <si>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</si>
  <si>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</si>
  <si>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</si>
  <si>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</si>
  <si>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</si>
  <si>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</si>
  <si>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</si>
  <si>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</si>
  <si>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</si>
  <si>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</si>
  <si>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</si>
  <si>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</si>
  <si>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</si>
  <si>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</si>
  <si>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</si>
  <si>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</si>
  <si>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</si>
  <si>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</si>
  <si>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</si>
  <si>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</si>
  <si>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</si>
  <si>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</si>
  <si>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</si>
  <si>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</si>
  <si>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</si>
  <si>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</si>
  <si>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</si>
  <si>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</si>
  <si>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</si>
  <si>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</si>
  <si>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</si>
  <si>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</si>
  <si>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</si>
  <si>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</si>
  <si>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</si>
  <si>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</si>
  <si>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</si>
  <si>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</si>
  <si>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</si>
  <si>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</si>
  <si>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</si>
  <si>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</si>
  <si>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</si>
  <si>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</si>
  <si>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一関市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</si>
  <si>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</si>
  <si>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</si>
  <si>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</si>
  <si>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</si>
  <si>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</si>
  <si>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</si>
  <si>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</si>
  <si>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</si>
  <si>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</si>
  <si>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</si>
  <si>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</si>
  <si>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</si>
  <si>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</si>
  <si>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</si>
  <si>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</si>
  <si>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</si>
  <si>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</si>
  <si>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</si>
  <si>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</si>
  <si>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</si>
  <si>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</si>
  <si>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</si>
  <si>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</si>
  <si>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</si>
  <si>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</si>
  <si>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</si>
  <si>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</si>
  <si>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</si>
  <si>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</si>
  <si>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</si>
  <si>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</si>
  <si>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</si>
  <si>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</si>
  <si>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</si>
  <si>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</si>
  <si>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</si>
  <si>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</si>
  <si>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</si>
  <si>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</si>
  <si>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</si>
  <si>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</si>
  <si>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</si>
  <si>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</si>
  <si>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</si>
  <si>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</si>
  <si>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</si>
  <si>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</si>
  <si>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</si>
  <si>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</si>
  <si>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</si>
  <si>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</si>
  <si>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</si>
  <si>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</si>
  <si>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</si>
  <si>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</si>
  <si>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</si>
  <si>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</si>
  <si>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</si>
  <si>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</si>
  <si>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</si>
  <si>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</si>
  <si>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</si>
  <si>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</si>
  <si>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</si>
  <si>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</si>
  <si>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</si>
  <si>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</si>
  <si>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</si>
  <si>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</si>
  <si>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</si>
  <si>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</si>
  <si>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</si>
  <si>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</si>
  <si>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</si>
  <si>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</si>
  <si>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</si>
  <si>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</si>
  <si>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</si>
  <si>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</si>
  <si>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</si>
  <si>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</si>
  <si>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</si>
  <si>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</si>
  <si>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</si>
  <si>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</si>
  <si>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</si>
  <si>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</si>
  <si>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</si>
  <si>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</si>
  <si>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</si>
  <si>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</si>
  <si>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</si>
  <si>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</si>
  <si>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</si>
  <si>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</si>
  <si>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</si>
  <si>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</si>
  <si>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</si>
  <si>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</si>
  <si>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</si>
  <si>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</si>
  <si>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</si>
  <si>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</si>
  <si>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</si>
  <si>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</si>
  <si>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</si>
  <si>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</si>
  <si>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</si>
  <si>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</si>
  <si>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</si>
  <si>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</si>
  <si>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岩手県一関市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</si>
  <si>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</si>
  <si>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</si>
  <si>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</si>
  <si>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</si>
  <si>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</si>
  <si>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</si>
  <si>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</si>
  <si>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</si>
  <si>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</si>
  <si>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</si>
  <si>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</si>
  <si>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</si>
  <si>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</si>
  <si>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</si>
  <si>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</si>
  <si>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</si>
  <si>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</si>
  <si>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</si>
  <si>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</si>
  <si>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</si>
  <si>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</si>
  <si>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</si>
  <si>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</si>
  <si>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</si>
  <si>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</si>
  <si>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</si>
  <si>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</si>
  <si>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</si>
  <si>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</si>
  <si>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</si>
  <si>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</si>
  <si>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</si>
  <si>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</si>
  <si>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</si>
  <si>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</si>
  <si>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</si>
  <si>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</si>
  <si>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</si>
  <si>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</si>
  <si>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</si>
  <si>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</si>
  <si>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</si>
  <si>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</si>
  <si>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</si>
  <si>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</si>
  <si>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</si>
  <si>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</si>
  <si>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</si>
  <si>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</si>
  <si>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</si>
  <si>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</si>
  <si>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</si>
  <si>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</si>
  <si>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</si>
  <si>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</si>
  <si>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</si>
  <si>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</si>
  <si>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</si>
  <si>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</si>
  <si>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</si>
  <si>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</si>
  <si>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</si>
  <si>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</si>
  <si>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</si>
  <si>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</si>
  <si>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</si>
  <si>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</si>
  <si>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</si>
  <si>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</si>
  <si>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</si>
  <si>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</si>
  <si>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</si>
  <si>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</si>
  <si>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</si>
  <si>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</si>
  <si>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</si>
  <si>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</si>
  <si>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</si>
  <si>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</si>
  <si>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</si>
  <si>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</si>
  <si>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</si>
  <si>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</si>
  <si>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</si>
  <si>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</si>
  <si>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</si>
  <si>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</si>
  <si>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</si>
  <si>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</si>
  <si>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</si>
  <si>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</si>
  <si>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</si>
  <si>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</si>
  <si>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</si>
  <si>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</si>
  <si>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</si>
  <si>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</si>
  <si>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</si>
  <si>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</si>
  <si>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</si>
  <si>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</si>
  <si>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</si>
  <si>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</si>
  <si>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</si>
  <si>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</si>
  <si>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</si>
  <si>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</si>
  <si>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</si>
  <si>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</si>
  <si>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</si>
  <si>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</si>
  <si>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</si>
  <si>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</si>
  <si>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</si>
  <si>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</si>
  <si>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</si>
  <si>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</si>
  <si>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</si>
  <si>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</si>
  <si>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</si>
  <si>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</si>
  <si>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</si>
  <si>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</si>
  <si>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</si>
  <si>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</si>
  <si>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</si>
  <si>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</si>
  <si>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</si>
  <si>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</si>
  <si>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</si>
  <si>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</si>
  <si>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</si>
  <si>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</si>
  <si>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</si>
  <si>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</si>
  <si>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</si>
  <si>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</si>
  <si>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</si>
  <si>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</si>
  <si>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</si>
  <si>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</si>
  <si>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</si>
  <si>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</si>
  <si>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</si>
  <si>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</si>
  <si>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</si>
  <si>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</si>
  <si>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</si>
  <si>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</si>
  <si>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岩手県一関市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</si>
  <si>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</si>
  <si>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</si>
  <si>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</si>
  <si>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</si>
  <si>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</si>
  <si>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</si>
  <si>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</si>
  <si>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</si>
  <si>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</si>
  <si>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</si>
  <si>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</si>
  <si>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</si>
  <si>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</si>
  <si>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</si>
  <si>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</si>
  <si>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</si>
  <si>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</si>
  <si>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</si>
  <si>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</si>
  <si>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</si>
  <si>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</si>
  <si>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都市施設等管理特別会計</t>
    <phoneticPr fontId="5"/>
  </si>
  <si>
    <t>市営バス事業特別会計</t>
    <phoneticPr fontId="5"/>
  </si>
  <si>
    <t>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</si>
  <si>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</si>
  <si>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</si>
  <si>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</si>
  <si>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</si>
  <si>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</si>
  <si>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</si>
  <si>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</si>
  <si>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</si>
  <si>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</si>
  <si>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</si>
  <si>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</si>
  <si>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</si>
  <si>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</si>
  <si>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</si>
  <si>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</si>
  <si>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</si>
  <si>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介護サービス事業特別会計</t>
    <phoneticPr fontId="5"/>
  </si>
  <si>
    <t>水道事業</t>
    <phoneticPr fontId="5"/>
  </si>
  <si>
    <t>法適用企業</t>
    <phoneticPr fontId="5"/>
  </si>
  <si>
    <t>工業用水道事業</t>
    <phoneticPr fontId="5"/>
  </si>
  <si>
    <t>一関市病院事業</t>
    <phoneticPr fontId="5"/>
  </si>
  <si>
    <t>簡易水道事業</t>
    <phoneticPr fontId="5"/>
  </si>
  <si>
    <t>法非適用企業</t>
    <phoneticPr fontId="5"/>
  </si>
  <si>
    <t>下水道事業</t>
    <phoneticPr fontId="5"/>
  </si>
  <si>
    <t>農業集落排水事業</t>
    <phoneticPr fontId="5"/>
  </si>
  <si>
    <t>浄化槽事業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</si>
  <si>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</si>
  <si>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</si>
  <si>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</si>
  <si>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</si>
  <si>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</si>
  <si>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</si>
  <si>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</si>
  <si>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</si>
  <si>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</si>
  <si>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</si>
  <si>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</si>
  <si>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</si>
  <si>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</si>
  <si>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</si>
  <si>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</si>
  <si>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</si>
  <si>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</si>
  <si>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</si>
  <si>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</si>
  <si>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</si>
  <si>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</si>
  <si>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</si>
  <si>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</si>
  <si>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</si>
  <si>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</si>
  <si>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</si>
  <si>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</si>
  <si>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</si>
  <si>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</si>
  <si>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</si>
  <si>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</si>
  <si>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</si>
  <si>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</si>
  <si>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</si>
  <si>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</si>
  <si>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</si>
  <si>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</si>
  <si>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</si>
  <si>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</si>
  <si>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</si>
  <si>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</si>
  <si>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</si>
  <si>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</si>
  <si>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</si>
  <si>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</si>
  <si>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</si>
  <si>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</si>
  <si>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</si>
  <si>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</si>
  <si>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</si>
  <si>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</si>
  <si>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</si>
  <si>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</si>
  <si>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</si>
  <si>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</si>
  <si>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</si>
  <si>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</si>
  <si>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</si>
  <si>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</si>
  <si>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</si>
  <si>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</si>
  <si>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</si>
  <si>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</si>
  <si>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</si>
  <si>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</si>
  <si>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</si>
  <si>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</si>
  <si>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</si>
  <si>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</si>
  <si>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</si>
  <si>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</si>
  <si>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</si>
  <si>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</si>
  <si>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</si>
  <si>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</si>
  <si>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</si>
  <si>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</si>
  <si>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</si>
  <si>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</si>
  <si>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</si>
  <si>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</si>
  <si>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</si>
  <si>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</si>
  <si>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</si>
  <si>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</si>
  <si>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</si>
  <si>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</si>
  <si>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</si>
  <si>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</si>
  <si>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</si>
  <si>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</si>
  <si>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</si>
  <si>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</si>
  <si>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</si>
  <si>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</si>
  <si>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</si>
  <si>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</si>
  <si>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</si>
  <si>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</si>
  <si>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</si>
  <si>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</si>
  <si>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</si>
  <si>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</si>
  <si>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</si>
  <si>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</si>
  <si>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</si>
  <si>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</si>
  <si>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</si>
  <si>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</si>
  <si>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</si>
  <si>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</si>
  <si>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</si>
  <si>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</si>
  <si>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</si>
  <si>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</si>
  <si>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</si>
  <si>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</si>
  <si>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</si>
  <si>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</si>
  <si>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</si>
  <si>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</si>
  <si>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</si>
  <si>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</si>
  <si>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</si>
  <si>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</si>
  <si>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</si>
  <si>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</si>
  <si>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</si>
  <si>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</si>
  <si>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</si>
  <si>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</si>
  <si>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</si>
  <si>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</si>
  <si>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</si>
  <si>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5.66</t>
  </si>
  <si>
    <t>▲ 4.96</t>
  </si>
  <si>
    <t>一般会計</t>
  </si>
  <si>
    <t>一関市病院事業</t>
  </si>
  <si>
    <t>水道事業</t>
  </si>
  <si>
    <t>工業用水道事業</t>
  </si>
  <si>
    <t>国民健康保険特別会計（事業勘定）</t>
  </si>
  <si>
    <t>工業団地整備事業</t>
  </si>
  <si>
    <t>物品調達特別会計</t>
  </si>
  <si>
    <t>下水道事業</t>
  </si>
  <si>
    <t>その他会計（赤字）</t>
  </si>
  <si>
    <t>その他会計（黒字）</t>
  </si>
  <si>
    <t>一関地区広域行政組合</t>
    <rPh sb="0" eb="2">
      <t>イチノセキ</t>
    </rPh>
    <rPh sb="2" eb="4">
      <t>チク</t>
    </rPh>
    <rPh sb="4" eb="6">
      <t>コウイキ</t>
    </rPh>
    <rPh sb="6" eb="8">
      <t>ギョウセイ</t>
    </rPh>
    <rPh sb="8" eb="10">
      <t>クミアイ</t>
    </rPh>
    <phoneticPr fontId="2"/>
  </si>
  <si>
    <t>岩手県県南技術研究センター</t>
    <rPh sb="3" eb="5">
      <t>ケンナン</t>
    </rPh>
    <rPh sb="5" eb="7">
      <t>ギジュツ</t>
    </rPh>
    <rPh sb="7" eb="9">
      <t>ケンキュウ</t>
    </rPh>
    <phoneticPr fontId="5"/>
  </si>
  <si>
    <t>一関ケーブルネットワーク</t>
    <rPh sb="0" eb="2">
      <t>イチノセキ</t>
    </rPh>
    <phoneticPr fontId="5"/>
  </si>
  <si>
    <t>一関地区土地開発公社</t>
    <rPh sb="0" eb="2">
      <t>イチノセキ</t>
    </rPh>
    <rPh sb="2" eb="4">
      <t>チク</t>
    </rPh>
    <rPh sb="4" eb="6">
      <t>トチ</t>
    </rPh>
    <rPh sb="6" eb="8">
      <t>カイハツ</t>
    </rPh>
    <rPh sb="8" eb="10">
      <t>コウシャ</t>
    </rPh>
    <phoneticPr fontId="5"/>
  </si>
  <si>
    <t>花泉観光開発</t>
    <phoneticPr fontId="5"/>
  </si>
  <si>
    <t>室根総合開発</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</si>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</sst>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2">
                  <c:v>111318</c:v>
                </c:pt>
                <c:pt idx="3">
                  <c:v>119517</c:v>
                </c:pt>
                <c:pt idx="4">
                  <c:v>122086</c:v>
                </c:pt>
              </c:numCache>
            </c:numRef>
          </c:val>
          <c:smooth val="0"/>
        </c:ser>
        <c:dLbls>
          <c:showLegendKey val="0"/>
          <c:showVal val="0"/>
          <c:showCatName val="0"/>
          <c:showSerName val="0"/>
          <c:showPercent val="0"/>
          <c:showBubbleSize val="0"/>
        </c:dLbls>
        <c:marker val="1"/>
        <c:smooth val="0"/>
        <c:axId val="318485584"/>
        <c:axId val="318480880"/>
      </c:lineChart>
      <c:catAx>
        <c:axId val="31848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480880"/>
        <c:crosses val="autoZero"/>
        <c:auto val="1"/>
        <c:lblAlgn val="ctr"/>
        <c:lblOffset val="100"/>
        <c:tickLblSkip val="1"/>
        <c:tickMarkSkip val="1"/>
        <c:noMultiLvlLbl val="0"/>
      </c:catAx>
      <c:valAx>
        <c:axId val="3184808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48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c:v>
                </c:pt>
                <c:pt idx="1">
                  <c:v>0</c:v>
                </c:pt>
                <c:pt idx="2">
                  <c:v>7.67</c:v>
                </c:pt>
                <c:pt idx="3">
                  <c:v>5.0599999999999996</c:v>
                </c:pt>
                <c:pt idx="4">
                  <c:v>6.67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15.24</c:v>
                </c:pt>
                <c:pt idx="3">
                  <c:v>12.27</c:v>
                </c:pt>
                <c:pt idx="4">
                  <c:v>5.63</c:v>
                </c:pt>
              </c:numCache>
            </c:numRef>
          </c:val>
        </c:ser>
        <c:dLbls>
          <c:showLegendKey val="0"/>
          <c:showVal val="0"/>
          <c:showCatName val="0"/>
          <c:showSerName val="0"/>
          <c:showPercent val="0"/>
          <c:showBubbleSize val="0"/>
        </c:dLbls>
        <c:gapWidth val="250"/>
        <c:overlap val="100"/>
        <c:axId val="318481272"/>
        <c:axId val="318482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#N/A</c:v>
                </c:pt>
                <c:pt idx="1">
                  <c:v>#N/A</c:v>
                </c:pt>
                <c:pt idx="2">
                  <c:v>4.3600000000000003</c:v>
                </c:pt>
                <c:pt idx="3">
                  <c:v>-5.66</c:v>
                </c:pt>
                <c:pt idx="4">
                  <c:v>-4.96</c:v>
                </c:pt>
              </c:numCache>
            </c:numRef>
          </c:val>
          <c:smooth val="0"/>
        </c:ser>
        <c:dLbls>
          <c:showLegendKey val="0"/>
          <c:showVal val="0"/>
          <c:showCatName val="0"/>
          <c:showSerName val="0"/>
          <c:showPercent val="0"/>
          <c:showBubbleSize val="0"/>
        </c:dLbls>
        <c:marker val="1"/>
        <c:smooth val="0"/>
        <c:axId val="318481272"/>
        <c:axId val="318482056"/>
      </c:lineChart>
      <c:catAx>
        <c:axId val="31848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482056"/>
        <c:crosses val="autoZero"/>
        <c:auto val="1"/>
        <c:lblAlgn val="ctr"/>
        <c:lblOffset val="100"/>
        <c:tickLblSkip val="1"/>
        <c:tickMarkSkip val="1"/>
        <c:noMultiLvlLbl val="0"/>
      </c:catAx>
      <c:valAx>
        <c:axId val="318482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8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0</c:v>
                </c:pt>
                <c:pt idx="3">
                  <c:v>0</c:v>
                </c:pt>
                <c:pt idx="4">
                  <c:v>#N/A</c:v>
                </c:pt>
                <c:pt idx="5">
                  <c:v>0.06</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0.1</c:v>
                </c:pt>
                <c:pt idx="6">
                  <c:v>#N/A</c:v>
                </c:pt>
                <c:pt idx="7">
                  <c:v>0</c:v>
                </c:pt>
                <c:pt idx="8">
                  <c:v>#N/A</c:v>
                </c:pt>
                <c:pt idx="9">
                  <c:v>0</c:v>
                </c:pt>
              </c:numCache>
            </c:numRef>
          </c:val>
        </c:ser>
        <c:ser>
          <c:idx val="3"/>
          <c:order val="3"/>
          <c:tx>
            <c:strRef>
              <c:f>データシート!$A$30</c:f>
              <c:strCache>
                <c:ptCount val="1"/>
                <c:pt idx="0">
                  <c:v>物品調達特別会計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0.01</c:v>
                </c:pt>
                <c:pt idx="6">
                  <c:v>#N/A</c:v>
                </c:pt>
                <c:pt idx="7">
                  <c:v>0</c:v>
                </c:pt>
                <c:pt idx="8">
                  <c:v>#N/A</c:v>
                </c:pt>
                <c:pt idx="9">
                  <c:v>0</c:v>
                </c:pt>
              </c:numCache>
            </c:numRef>
          </c:val>
        </c:ser>
        <c:ser>
          <c:idx val="4"/>
          <c:order val="4"/>
          <c:tx>
            <c:strRef>
              <c:f>データシート!$A$31</c:f>
              <c:strCache>
                <c:ptCount val="1"/>
                <c:pt idx="0">
                  <c:v>工業団地整備事業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0.16</c:v>
                </c:pt>
                <c:pt idx="6">
                  <c:v>#N/A</c:v>
                </c:pt>
                <c:pt idx="7">
                  <c:v>0.16</c:v>
                </c:pt>
                <c:pt idx="8">
                  <c:v>#N/A</c:v>
                </c:pt>
                <c:pt idx="9">
                  <c:v>0.16</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0.31</c:v>
                </c:pt>
                <c:pt idx="6">
                  <c:v>#N/A</c:v>
                </c:pt>
                <c:pt idx="7">
                  <c:v>0.91</c:v>
                </c:pt>
                <c:pt idx="8">
                  <c:v>#N/A</c:v>
                </c:pt>
                <c:pt idx="9">
                  <c:v>0.18</c:v>
                </c:pt>
              </c:numCache>
            </c:numRef>
          </c:val>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0.1</c:v>
                </c:pt>
                <c:pt idx="6">
                  <c:v>#N/A</c:v>
                </c:pt>
                <c:pt idx="7">
                  <c:v>0.14000000000000001</c:v>
                </c:pt>
                <c:pt idx="8">
                  <c:v>#N/A</c:v>
                </c:pt>
                <c:pt idx="9">
                  <c:v>0.18</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#N/A</c:v>
                </c:pt>
                <c:pt idx="5">
                  <c:v>3.31</c:v>
                </c:pt>
                <c:pt idx="6">
                  <c:v>#N/A</c:v>
                </c:pt>
                <c:pt idx="7">
                  <c:v>3.16</c:v>
                </c:pt>
                <c:pt idx="8">
                  <c:v>#N/A</c:v>
                </c:pt>
                <c:pt idx="9">
                  <c:v>2.2799999999999998</c:v>
                </c:pt>
              </c:numCache>
            </c:numRef>
          </c:val>
        </c:ser>
        <c:ser>
          <c:idx val="8"/>
          <c:order val="8"/>
          <c:tx>
            <c:strRef>
              <c:f>データシート!$A$35</c:f>
              <c:strCache>
                <c:ptCount val="1"/>
                <c:pt idx="0">
                  <c:v>一関市病院事業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2.75</c:v>
                </c:pt>
                <c:pt idx="6">
                  <c:v>#N/A</c:v>
                </c:pt>
                <c:pt idx="7">
                  <c:v>2.69</c:v>
                </c:pt>
                <c:pt idx="8">
                  <c:v>#N/A</c:v>
                </c:pt>
                <c:pt idx="9">
                  <c:v>2.88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#N/A</c:v>
                </c:pt>
                <c:pt idx="5">
                  <c:v>7.65</c:v>
                </c:pt>
                <c:pt idx="6">
                  <c:v>#N/A</c:v>
                </c:pt>
                <c:pt idx="7">
                  <c:v>5.04</c:v>
                </c:pt>
                <c:pt idx="8">
                  <c:v>#N/A</c:v>
                </c:pt>
                <c:pt idx="9">
                  <c:v>6.66</c:v>
                </c:pt>
              </c:numCache>
            </c:numRef>
          </c:val>
        </c:ser>
        <c:dLbls>
          <c:showLegendKey val="0"/>
          <c:showVal val="0"/>
          <c:showCatName val="0"/>
          <c:showSerName val="0"/>
          <c:showPercent val="0"/>
          <c:showBubbleSize val="0"/>
        </c:dLbls>
        <c:gapWidth val="150"/>
        <c:overlap val="100"/>
        <c:axId val="318484408"/>
        <c:axId val="318484016"/>
      </c:barChart>
      <c:catAx>
        <c:axId val="31848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84016"/>
        <c:crosses val="autoZero"/>
        <c:auto val="1"/>
        <c:lblAlgn val="ctr"/>
        <c:lblOffset val="100"/>
        <c:tickLblSkip val="1"/>
        <c:tickMarkSkip val="1"/>
        <c:noMultiLvlLbl val="0"/>
      </c:catAx>
      <c:valAx>
        <c:axId val="31848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84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0</c:v>
                </c:pt>
                <c:pt idx="5">
                  <c:v>0</c:v>
                </c:pt>
                <c:pt idx="8">
                  <c:v>7492</c:v>
                </c:pt>
                <c:pt idx="11">
                  <c:v>7739</c:v>
                </c:pt>
                <c:pt idx="14">
                  <c:v>7808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1030</c:v>
                </c:pt>
                <c:pt idx="9">
                  <c:v>1342</c:v>
                </c:pt>
                <c:pt idx="12">
                  <c:v>583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591</c:v>
                </c:pt>
                <c:pt idx="9">
                  <c:v>495</c:v>
                </c:pt>
                <c:pt idx="12">
                  <c:v>465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2153</c:v>
                </c:pt>
                <c:pt idx="9">
                  <c:v>2178</c:v>
                </c:pt>
                <c:pt idx="12">
                  <c:v>2317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0</c:v>
                </c:pt>
                <c:pt idx="3">
                  <c:v>0</c:v>
                </c:pt>
                <c:pt idx="6">
                  <c:v>9035</c:v>
                </c:pt>
                <c:pt idx="9">
                  <c:v>8884</c:v>
                </c:pt>
                <c:pt idx="12">
                  <c:v>9176</c:v>
                </c:pt>
              </c:numCache>
            </c:numRef>
          </c:val>
        </c:ser>
        <c:dLbls>
          <c:showLegendKey val="0"/>
          <c:showVal val="0"/>
          <c:showCatName val="0"/>
          <c:showSerName val="0"/>
          <c:showPercent val="0"/>
          <c:showBubbleSize val="0"/>
        </c:dLbls>
        <c:gapWidth val="100"/>
        <c:overlap val="100"/>
        <c:axId val="318482840"/>
        <c:axId val="318485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5317</c:v>
                </c:pt>
                <c:pt idx="8">
                  <c:v>#N/A</c:v>
                </c:pt>
                <c:pt idx="9">
                  <c:v>#N/A</c:v>
                </c:pt>
                <c:pt idx="10">
                  <c:v>5160</c:v>
                </c:pt>
                <c:pt idx="11">
                  <c:v>#N/A</c:v>
                </c:pt>
                <c:pt idx="12">
                  <c:v>#N/A</c:v>
                </c:pt>
                <c:pt idx="13">
                  <c:v>4733</c:v>
                </c:pt>
                <c:pt idx="14">
                  <c:v>#N/A</c:v>
                </c:pt>
              </c:numCache>
            </c:numRef>
          </c:val>
          <c:smooth val="0"/>
        </c:ser>
        <c:dLbls>
          <c:showLegendKey val="0"/>
          <c:showVal val="0"/>
          <c:showCatName val="0"/>
          <c:showSerName val="0"/>
          <c:showPercent val="0"/>
          <c:showBubbleSize val="0"/>
        </c:dLbls>
        <c:marker val="1"/>
        <c:smooth val="0"/>
        <c:axId val="318482840"/>
        <c:axId val="318485192"/>
      </c:lineChart>
      <c:catAx>
        <c:axId val="31848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485192"/>
        <c:crosses val="autoZero"/>
        <c:auto val="1"/>
        <c:lblAlgn val="ctr"/>
        <c:lblOffset val="100"/>
        <c:tickLblSkip val="1"/>
        <c:tickMarkSkip val="1"/>
        <c:noMultiLvlLbl val="0"/>
      </c:catAx>
      <c:valAx>
        <c:axId val="318485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8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0</c:v>
                </c:pt>
                <c:pt idx="5">
                  <c:v>0</c:v>
                </c:pt>
                <c:pt idx="8">
                  <c:v>72334</c:v>
                </c:pt>
                <c:pt idx="11">
                  <c:v>73422</c:v>
                </c:pt>
                <c:pt idx="14">
                  <c:v>76291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1872</c:v>
                </c:pt>
                <c:pt idx="11">
                  <c:v>1639</c:v>
                </c:pt>
                <c:pt idx="14">
                  <c:v>1441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0</c:v>
                </c:pt>
                <c:pt idx="5">
                  <c:v>0</c:v>
                </c:pt>
                <c:pt idx="8">
                  <c:v>12353</c:v>
                </c:pt>
                <c:pt idx="11">
                  <c:v>14041</c:v>
                </c:pt>
                <c:pt idx="14">
                  <c:v>14449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84</c:v>
                </c:pt>
                <c:pt idx="9">
                  <c:v>90</c:v>
                </c:pt>
                <c:pt idx="12">
                  <c:v>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14769</c:v>
                </c:pt>
                <c:pt idx="9">
                  <c:v>14469</c:v>
                </c:pt>
                <c:pt idx="12">
                  <c:v>13648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1657</c:v>
                </c:pt>
                <c:pt idx="9">
                  <c:v>1217</c:v>
                </c:pt>
                <c:pt idx="12">
                  <c:v>766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35009</c:v>
                </c:pt>
                <c:pt idx="9">
                  <c:v>34069</c:v>
                </c:pt>
                <c:pt idx="12">
                  <c:v>34037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4776</c:v>
                </c:pt>
                <c:pt idx="9">
                  <c:v>3772</c:v>
                </c:pt>
                <c:pt idx="12">
                  <c:v>3393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0</c:v>
                </c:pt>
                <c:pt idx="3">
                  <c:v>0</c:v>
                </c:pt>
                <c:pt idx="6">
                  <c:v>78735</c:v>
                </c:pt>
                <c:pt idx="9">
                  <c:v>80563</c:v>
                </c:pt>
                <c:pt idx="12">
                  <c:v>83657</c:v>
                </c:pt>
              </c:numCache>
            </c:numRef>
          </c:val>
        </c:ser>
        <c:dLbls>
          <c:showLegendKey val="0"/>
          <c:showVal val="0"/>
          <c:showCatName val="0"/>
          <c:showSerName val="0"/>
          <c:showPercent val="0"/>
          <c:showBubbleSize val="0"/>
        </c:dLbls>
        <c:gapWidth val="100"/>
        <c:overlap val="100"/>
        <c:axId val="318480488"/>
        <c:axId val="320286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48471</c:v>
                </c:pt>
                <c:pt idx="8">
                  <c:v>#N/A</c:v>
                </c:pt>
                <c:pt idx="9">
                  <c:v>#N/A</c:v>
                </c:pt>
                <c:pt idx="10">
                  <c:v>45079</c:v>
                </c:pt>
                <c:pt idx="11">
                  <c:v>#N/A</c:v>
                </c:pt>
                <c:pt idx="12">
                  <c:v>#N/A</c:v>
                </c:pt>
                <c:pt idx="13">
                  <c:v>43420</c:v>
                </c:pt>
                <c:pt idx="14">
                  <c:v>#N/A</c:v>
                </c:pt>
              </c:numCache>
            </c:numRef>
          </c:val>
          <c:smooth val="0"/>
        </c:ser>
        <c:dLbls>
          <c:showLegendKey val="0"/>
          <c:showVal val="0"/>
          <c:showCatName val="0"/>
          <c:showSerName val="0"/>
          <c:showPercent val="0"/>
          <c:showBubbleSize val="0"/>
        </c:dLbls>
        <c:marker val="1"/>
        <c:smooth val="0"/>
        <c:axId val="318480488"/>
        <c:axId val="320286152"/>
      </c:lineChart>
      <c:catAx>
        <c:axId val="31848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286152"/>
        <c:crosses val="autoZero"/>
        <c:auto val="1"/>
        <c:lblAlgn val="ctr"/>
        <c:lblOffset val="100"/>
        <c:tickLblSkip val="1"/>
        <c:tickMarkSkip val="1"/>
        <c:noMultiLvlLbl val="0"/>
      </c:catAx>
      <c:valAx>
        <c:axId val="320286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48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岩手県一関市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125,934
125,168
1,256.25
76,529,413
72,841,316
2,785,008
41,727,176
83,662,879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日及び平成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日合併により、財政基盤の強化が図られたところであるが、景気の低迷や、人口減少（前年比</a:t>
          </a:r>
          <a:r>
            <a:rPr lang="en-US" altLang="ja-JP" sz="1100">
              <a:solidFill>
                <a:schemeClr val="dk1"/>
              </a:solidFill>
              <a:effectLst/>
              <a:latin typeface="+mn-lt"/>
              <a:ea typeface="+mn-ea"/>
              <a:cs typeface="+mn-cs"/>
            </a:rPr>
            <a:t>1,588</a:t>
          </a:r>
          <a:r>
            <a:rPr lang="ja-JP" altLang="ja-JP" sz="1100">
              <a:solidFill>
                <a:schemeClr val="dk1"/>
              </a:solidFill>
              <a:effectLst/>
              <a:latin typeface="+mn-lt"/>
              <a:ea typeface="+mn-ea"/>
              <a:cs typeface="+mn-cs"/>
            </a:rPr>
            <a:t>人減　△</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％）、高齢化の進行（高齢化率</a:t>
          </a:r>
          <a:r>
            <a:rPr lang="en-US" altLang="ja-JP" sz="1100">
              <a:solidFill>
                <a:schemeClr val="dk1"/>
              </a:solidFill>
              <a:effectLst/>
              <a:latin typeface="+mn-lt"/>
              <a:ea typeface="+mn-ea"/>
              <a:cs typeface="+mn-cs"/>
            </a:rPr>
            <a:t>31.68</a:t>
          </a:r>
          <a:r>
            <a:rPr lang="ja-JP" altLang="ja-JP" sz="1100">
              <a:solidFill>
                <a:schemeClr val="dk1"/>
              </a:solidFill>
              <a:effectLst/>
              <a:latin typeface="+mn-lt"/>
              <a:ea typeface="+mn-ea"/>
              <a:cs typeface="+mn-cs"/>
            </a:rPr>
            <a:t>％）により財政基盤が脆弱化してきているため、行政の効率化に努め、財政の健全化を図る。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44</xdr:row>
      <xdr:rowOff>9978</xdr:rowOff>
    </xdr:to>
    <xdr:cxnSp macro="">
      <xdr:nvCxnSpPr>
        <xdr:cNvPr id="65" name="直線コネクタ 64"/>
        <xdr:cNvCxnSpPr/>
      </xdr:nvCxnSpPr>
      <xdr:spPr>
        <a:xfrm flipV="1">
          <a:off x="4953000" y="620939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153505</xdr:rowOff>
    </xdr:from>
    <xdr:ext cx="762000" cy="259045"/>
    <xdr:sp macro="" textlink="">
      <xdr:nvSpPr>
        <xdr:cNvPr id="66" name="財政力最小値テキスト"/>
        <xdr:cNvSpPr txBox="1"/>
      </xdr:nvSpPr>
      <xdr:spPr>
        <a:xfrm>
          <a:off x="5041900" y="75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44</xdr:row>
      <xdr:rowOff>9978</xdr:rowOff>
    </xdr:from>
    <xdr:to>
      <xdr:col>7</xdr:col>
      <xdr:colOff>241300</xdr:colOff>
      <xdr:row>44</xdr:row>
      <xdr:rowOff>9978</xdr:rowOff>
    </xdr:to>
    <xdr:cxnSp macro="">
      <xdr:nvCxnSpPr>
        <xdr:cNvPr id="67" name="直線コネクタ 66"/>
        <xdr:cNvCxnSpPr/>
      </xdr:nvCxnSpPr>
      <xdr:spPr>
        <a:xfrm>
          <a:off x="4864100" y="755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44450</xdr:rowOff>
    </xdr:to>
    <xdr:cxnSp macro="">
      <xdr:nvCxnSpPr>
        <xdr:cNvPr id="70" name="直線コネクタ 69"/>
        <xdr:cNvCxnSpPr/>
      </xdr:nvCxnSpPr>
      <xdr:spPr>
        <a:xfrm flipV="1">
          <a:off x="4114800" y="75537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75492</xdr:rowOff>
    </xdr:from>
    <xdr:ext cx="762000" cy="259045"/>
    <xdr:sp macro="" textlink="">
      <xdr:nvSpPr>
        <xdr:cNvPr id="71"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72" name="フローチャート : 判断 71"/>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4" name="フローチャート : 判断 73"/>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5" name="テキスト ボックス 74"/>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76" name="フローチャート : 判断 75"/>
        <xdr:cNvSpPr/>
      </xdr:nvSpPr>
      <xdr:spPr>
        <a:xfrm>
          <a:off x="3175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77" name="テキスト ボックス 76"/>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3" name="円/楕円 82"/>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4"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5" name="円/楕円 84"/>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6" name="テキスト ボックス 85"/>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7" name="円/楕円 86"/>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8" name="テキスト ボックス 87"/>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89" name="正方形/長方形 8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0" name="テキスト ボックス 8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1" name="テキスト ボックス 9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2" name="正方形/長方形 9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3" name="正方形/長方形 9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4" name="正方形/長方形 9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5" name="正方形/長方形 9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6" name="正方形/長方形 9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7" name="正方形/長方形 9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8" name="正方形/長方形 9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9" name="正方形/長方形 9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0" name="正方形/長方形 9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1" name="テキスト ボックス 10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mn-lt"/>
              <a:ea typeface="+mn-ea"/>
              <a:cs typeface="+mn-cs"/>
            </a:rPr>
            <a:t>歳入のうち経常一般財源収入が</a:t>
          </a:r>
          <a:r>
            <a:rPr lang="en-US" altLang="ja-JP" sz="1100">
              <a:solidFill>
                <a:schemeClr val="dk1"/>
              </a:solidFill>
              <a:effectLst/>
              <a:latin typeface="+mn-lt"/>
              <a:ea typeface="+mn-ea"/>
              <a:cs typeface="+mn-cs"/>
            </a:rPr>
            <a:t>454,372</a:t>
          </a:r>
          <a:r>
            <a:rPr lang="ja-JP" altLang="en-US" sz="1100">
              <a:solidFill>
                <a:schemeClr val="dk1"/>
              </a:solidFill>
              <a:effectLst/>
              <a:latin typeface="+mn-lt"/>
              <a:ea typeface="+mn-ea"/>
              <a:cs typeface="+mn-cs"/>
            </a:rPr>
            <a:t>千円の大幅な減額となったことから、経常収支比率は、対前年比</a:t>
          </a:r>
          <a:r>
            <a:rPr lang="en-US" altLang="ja-JP" sz="1100">
              <a:solidFill>
                <a:schemeClr val="dk1"/>
              </a:solidFill>
              <a:effectLst/>
              <a:latin typeface="+mn-lt"/>
              <a:ea typeface="+mn-ea"/>
              <a:cs typeface="+mn-cs"/>
            </a:rPr>
            <a:t>0.9</a:t>
          </a:r>
          <a:r>
            <a:rPr lang="ja-JP" altLang="en-US" sz="1100">
              <a:solidFill>
                <a:schemeClr val="dk1"/>
              </a:solidFill>
              <a:effectLst/>
              <a:latin typeface="+mn-lt"/>
              <a:ea typeface="+mn-ea"/>
              <a:cs typeface="+mn-cs"/>
            </a:rPr>
            <a:t>ポイント増となったが、</a:t>
          </a:r>
          <a:r>
            <a:rPr lang="ja-JP" altLang="ja-JP" sz="1100">
              <a:solidFill>
                <a:schemeClr val="dk1"/>
              </a:solidFill>
              <a:effectLst/>
              <a:latin typeface="+mn-lt"/>
              <a:ea typeface="+mn-ea"/>
              <a:cs typeface="+mn-cs"/>
            </a:rPr>
            <a:t>人件費の削減</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、内部管理経費の削減等、行財政改革への取組を</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義務的経費の削減に努め</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2" name="テキスト ボックス 10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3" name="直線コネクタ 10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4" name="テキスト ボックス 10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5" name="直線コネクタ 10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6" name="テキスト ボックス 10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7" name="直線コネクタ 10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8" name="テキスト ボックス 10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9" name="直線コネクタ 10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0" name="テキスト ボックス 10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1" name="直線コネクタ 11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2" name="テキスト ボックス 11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3" name="直線コネクタ 11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4" name="テキスト ボックス 11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5" name="直線コネクタ 11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6" name="テキスト ボックス 11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18" name="直線コネクタ 117"/>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19"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0" name="直線コネクタ 119"/>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1"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22" name="直線コネクタ 121"/>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63500</xdr:rowOff>
    </xdr:to>
    <xdr:cxnSp macro="">
      <xdr:nvCxnSpPr>
        <xdr:cNvPr id="123" name="直線コネクタ 122"/>
        <xdr:cNvCxnSpPr/>
      </xdr:nvCxnSpPr>
      <xdr:spPr>
        <a:xfrm>
          <a:off x="4114800" y="109639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4"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5" name="フローチャート : 判断 124"/>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162560</xdr:rowOff>
    </xdr:to>
    <xdr:cxnSp macro="">
      <xdr:nvCxnSpPr>
        <xdr:cNvPr id="126" name="直線コネクタ 125"/>
        <xdr:cNvCxnSpPr/>
      </xdr:nvCxnSpPr>
      <xdr:spPr>
        <a:xfrm>
          <a:off x="3225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27" name="フローチャート : 判断 126"/>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28" name="テキスト ボックス 127"/>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29" name="フローチャート : 判断 12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0" name="テキスト ボックス 12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1" name="テキスト ボックス 13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2" name="テキスト ボックス 13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3" name="テキスト ボックス 13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4" name="テキスト ボックス 13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35" name="テキスト ボックス 13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6" name="円/楕円 135"/>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37"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38" name="円/楕円 137"/>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39" name="テキスト ボックス 138"/>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40" name="円/楕円 139"/>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2" name="正方形/長方形 14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43" name="テキスト ボックス 14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44" name="テキスト ボックス 14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45" name="正方形/長方形 14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46" name="正方形/長方形 14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47" name="正方形/長方形 14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48" name="正方形/長方形 14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49" name="正方形/長方形 14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0" name="正方形/長方形 14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1" name="正方形/長方形 15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2" name="正方形/長方形 15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53" name="正方形/長方形 15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54" name="テキスト ボックス 15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effectLst/>
            </a:rPr>
            <a:t>平成</a:t>
          </a:r>
          <a:r>
            <a:rPr lang="en-US" altLang="ja-JP" sz="1100">
              <a:effectLst/>
            </a:rPr>
            <a:t>17</a:t>
          </a:r>
          <a:r>
            <a:rPr lang="ja-JP" altLang="en-US" sz="1100">
              <a:effectLst/>
            </a:rPr>
            <a:t>年度の市町村合併以後、継続的に進めてきた人員削減等による人件費の減、また、物件費は大型事業実施に伴う備品購入費等の増の要因があったが、震災等緊急雇用対応事業が減少となったことから賃金・委託料が減となり、対前年比</a:t>
          </a:r>
          <a:r>
            <a:rPr lang="en-US" altLang="ja-JP" sz="1100">
              <a:effectLst/>
            </a:rPr>
            <a:t>10,167</a:t>
          </a:r>
          <a:r>
            <a:rPr lang="ja-JP" altLang="en-US" sz="1100">
              <a:effectLst/>
            </a:rPr>
            <a:t>円のマイナスとなった。</a:t>
          </a:r>
          <a:endParaRPr lang="en-US" altLang="ja-JP" sz="1100">
            <a:effectLst/>
          </a:endParaRPr>
        </a:p>
        <a:p>
          <a:pPr rtl="0" fontAlgn="base"/>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55" name="テキスト ボックス 15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56" name="直線コネクタ 15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57" name="テキスト ボックス 15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58" name="直線コネクタ 15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59" name="テキスト ボックス 15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60" name="直線コネクタ 15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61" name="テキスト ボックス 16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62" name="直線コネクタ 16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63" name="テキスト ボックス 16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64" name="直線コネクタ 16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65" name="テキスト ボックス 16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66" name="直線コネクタ 16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67" name="テキスト ボックス 16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68" name="直線コネクタ 16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69" name="テキスト ボックス 16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71" name="直線コネクタ 170"/>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72"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73" name="直線コネクタ 172"/>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74"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75" name="直線コネクタ 174"/>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56001</xdr:rowOff>
    </xdr:from>
    <xdr:to>
      <xdr:col>7</xdr:col>
      <xdr:colOff>152400</xdr:colOff>
      <xdr:row>89</xdr:row>
      <xdr:rowOff>88993</xdr:rowOff>
    </xdr:to>
    <xdr:cxnSp macro="">
      <xdr:nvCxnSpPr>
        <xdr:cNvPr id="176" name="直線コネクタ 175"/>
        <xdr:cNvCxnSpPr/>
      </xdr:nvCxnSpPr>
      <xdr:spPr>
        <a:xfrm flipV="1">
          <a:off x="4114800" y="15143601"/>
          <a:ext cx="838200" cy="20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155401</xdr:rowOff>
    </xdr:from>
    <xdr:ext cx="762000" cy="259045"/>
    <xdr:sp macro="" textlink="">
      <xdr:nvSpPr>
        <xdr:cNvPr id="177" name="人件費・物件費等の状況平均値テキスト"/>
        <xdr:cNvSpPr txBox="1"/>
      </xdr:nvSpPr>
      <xdr:spPr>
        <a:xfrm>
          <a:off x="5041900" y="14214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78" name="フローチャート : 判断 177"/>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99918</xdr:rowOff>
    </xdr:from>
    <xdr:to>
      <xdr:col>6</xdr:col>
      <xdr:colOff>0</xdr:colOff>
      <xdr:row>89</xdr:row>
      <xdr:rowOff>88993</xdr:rowOff>
    </xdr:to>
    <xdr:cxnSp macro="">
      <xdr:nvCxnSpPr>
        <xdr:cNvPr id="179" name="直線コネクタ 178"/>
        <xdr:cNvCxnSpPr/>
      </xdr:nvCxnSpPr>
      <xdr:spPr>
        <a:xfrm>
          <a:off x="3225800" y="15187518"/>
          <a:ext cx="889000" cy="1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80" name="フローチャート : 判断 179"/>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103190</xdr:rowOff>
    </xdr:from>
    <xdr:ext cx="736600" cy="259045"/>
    <xdr:sp macro="" textlink="">
      <xdr:nvSpPr>
        <xdr:cNvPr id="181" name="テキスト ボックス 180"/>
        <xdr:cNvSpPr txBox="1"/>
      </xdr:nvSpPr>
      <xdr:spPr>
        <a:xfrm>
          <a:off x="3733800" y="1416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4</xdr:col>
      <xdr:colOff>431800</xdr:colOff>
      <xdr:row>84</xdr:row>
      <xdr:rowOff>45424</xdr:rowOff>
    </xdr:from>
    <xdr:to>
      <xdr:col>4</xdr:col>
      <xdr:colOff>533400</xdr:colOff>
      <xdr:row>84</xdr:row>
      <xdr:rowOff>147024</xdr:rowOff>
    </xdr:to>
    <xdr:sp macro="" textlink="">
      <xdr:nvSpPr>
        <xdr:cNvPr id="182" name="フローチャート : 判断 181"/>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157201</xdr:rowOff>
    </xdr:from>
    <xdr:ext cx="762000" cy="259045"/>
    <xdr:sp macro="" textlink="">
      <xdr:nvSpPr>
        <xdr:cNvPr id="183" name="テキスト ボックス 182"/>
        <xdr:cNvSpPr txBox="1"/>
      </xdr:nvSpPr>
      <xdr:spPr>
        <a:xfrm>
          <a:off x="2844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84" name="テキスト ボックス 18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85" name="テキスト ボックス 18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86" name="テキスト ボックス 18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87" name="テキスト ボックス 18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88" name="テキスト ボックス 18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5201</xdr:rowOff>
    </xdr:from>
    <xdr:to>
      <xdr:col>7</xdr:col>
      <xdr:colOff>203200</xdr:colOff>
      <xdr:row>88</xdr:row>
      <xdr:rowOff>106801</xdr:rowOff>
    </xdr:to>
    <xdr:sp macro="" textlink="">
      <xdr:nvSpPr>
        <xdr:cNvPr id="189" name="円/楕円 188"/>
        <xdr:cNvSpPr/>
      </xdr:nvSpPr>
      <xdr:spPr>
        <a:xfrm>
          <a:off x="4902200" y="150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72528</xdr:rowOff>
    </xdr:from>
    <xdr:ext cx="762000" cy="259045"/>
    <xdr:sp macro="" textlink="">
      <xdr:nvSpPr>
        <xdr:cNvPr id="190" name="人件費・物件費等の状況該当値テキスト"/>
        <xdr:cNvSpPr txBox="1"/>
      </xdr:nvSpPr>
      <xdr:spPr>
        <a:xfrm>
          <a:off x="5041900" y="1498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146,785</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38193</xdr:rowOff>
    </xdr:from>
    <xdr:to>
      <xdr:col>6</xdr:col>
      <xdr:colOff>50800</xdr:colOff>
      <xdr:row>89</xdr:row>
      <xdr:rowOff>139793</xdr:rowOff>
    </xdr:to>
    <xdr:sp macro="" textlink="">
      <xdr:nvSpPr>
        <xdr:cNvPr id="191" name="円/楕円 190"/>
        <xdr:cNvSpPr/>
      </xdr:nvSpPr>
      <xdr:spPr>
        <a:xfrm>
          <a:off x="4064000" y="15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124570</xdr:rowOff>
    </xdr:from>
    <xdr:ext cx="736600" cy="259045"/>
    <xdr:sp macro="" textlink="">
      <xdr:nvSpPr>
        <xdr:cNvPr id="192" name="テキスト ボックス 191"/>
        <xdr:cNvSpPr txBox="1"/>
      </xdr:nvSpPr>
      <xdr:spPr>
        <a:xfrm>
          <a:off x="3733800" y="1538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156,952</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49118</xdr:rowOff>
    </xdr:from>
    <xdr:to>
      <xdr:col>4</xdr:col>
      <xdr:colOff>533400</xdr:colOff>
      <xdr:row>88</xdr:row>
      <xdr:rowOff>150718</xdr:rowOff>
    </xdr:to>
    <xdr:sp macro="" textlink="">
      <xdr:nvSpPr>
        <xdr:cNvPr id="193" name="円/楕円 192"/>
        <xdr:cNvSpPr/>
      </xdr:nvSpPr>
      <xdr:spPr>
        <a:xfrm>
          <a:off x="3175000" y="151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135495</xdr:rowOff>
    </xdr:from>
    <xdr:ext cx="762000" cy="259045"/>
    <xdr:sp macro="" textlink="">
      <xdr:nvSpPr>
        <xdr:cNvPr id="194" name="テキスト ボックス 193"/>
        <xdr:cNvSpPr txBox="1"/>
      </xdr:nvSpPr>
      <xdr:spPr>
        <a:xfrm>
          <a:off x="2844800" y="1522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95" name="正方形/長方形 19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196" name="テキスト ボックス 19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197" name="テキスト ボックス 19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98" name="正方形/長方形 19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99" name="正方形/長方形 19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00" name="正方形/長方形 19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01" name="正方形/長方形 20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02" name="正方形/長方形 20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03" name="正方形/長方形 20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04" name="正方形/長方形 20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05" name="正方形/長方形 20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06" name="正方形/長方形 20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07" name="テキスト ボックス 20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市町村合併により、類似団体平均を下回っている状況である。「定員適正化計画」に基づき、計画的な職員の確保に配慮しつつ、退職者と採用者との調整、事務事業の見直し、組織、機構の簡素合理化、民間委託活用の推進等により、平成２３年度から２７年度までの５年間で職員数を</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人）削減することに努める。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08" name="直線コネクタ 20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09" name="テキスト ボックス 20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10" name="直線コネクタ 20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11" name="テキスト ボックス 21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12" name="直線コネクタ 21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13" name="テキスト ボックス 21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14" name="直線コネクタ 21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15" name="テキスト ボックス 21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16" name="直線コネクタ 21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17" name="テキスト ボックス 21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18" name="直線コネクタ 21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19" name="テキスト ボックス 21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20" name="直線コネクタ 21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21" name="テキスト ボックス 22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2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7055</xdr:rowOff>
    </xdr:from>
    <xdr:to>
      <xdr:col>24</xdr:col>
      <xdr:colOff>558800</xdr:colOff>
      <xdr:row>86</xdr:row>
      <xdr:rowOff>168628</xdr:rowOff>
    </xdr:to>
    <xdr:cxnSp macro="">
      <xdr:nvCxnSpPr>
        <xdr:cNvPr id="223" name="直線コネクタ 222"/>
        <xdr:cNvCxnSpPr/>
      </xdr:nvCxnSpPr>
      <xdr:spPr>
        <a:xfrm flipV="1">
          <a:off x="17018000" y="13894505"/>
          <a:ext cx="0" cy="1018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140705</xdr:rowOff>
    </xdr:from>
    <xdr:ext cx="762000" cy="259045"/>
    <xdr:sp macro="" textlink="">
      <xdr:nvSpPr>
        <xdr:cNvPr id="224" name="給与水準   （国との比較）最小値テキスト"/>
        <xdr:cNvSpPr txBox="1"/>
      </xdr:nvSpPr>
      <xdr:spPr>
        <a:xfrm>
          <a:off x="17106900" y="1488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168628</xdr:rowOff>
    </xdr:from>
    <xdr:to>
      <xdr:col>24</xdr:col>
      <xdr:colOff>647700</xdr:colOff>
      <xdr:row>86</xdr:row>
      <xdr:rowOff>168628</xdr:rowOff>
    </xdr:to>
    <xdr:cxnSp macro="">
      <xdr:nvCxnSpPr>
        <xdr:cNvPr id="225" name="直線コネクタ 224"/>
        <xdr:cNvCxnSpPr/>
      </xdr:nvCxnSpPr>
      <xdr:spPr>
        <a:xfrm>
          <a:off x="16929100" y="149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93432</xdr:rowOff>
    </xdr:from>
    <xdr:ext cx="762000" cy="259045"/>
    <xdr:sp macro="" textlink="">
      <xdr:nvSpPr>
        <xdr:cNvPr id="226"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81</xdr:row>
      <xdr:rowOff>7055</xdr:rowOff>
    </xdr:from>
    <xdr:to>
      <xdr:col>24</xdr:col>
      <xdr:colOff>647700</xdr:colOff>
      <xdr:row>81</xdr:row>
      <xdr:rowOff>7055</xdr:rowOff>
    </xdr:to>
    <xdr:cxnSp macro="">
      <xdr:nvCxnSpPr>
        <xdr:cNvPr id="227" name="直線コネクタ 226"/>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87</xdr:row>
      <xdr:rowOff>117828</xdr:rowOff>
    </xdr:to>
    <xdr:cxnSp macro="">
      <xdr:nvCxnSpPr>
        <xdr:cNvPr id="228" name="直線コネクタ 227"/>
        <xdr:cNvCxnSpPr/>
      </xdr:nvCxnSpPr>
      <xdr:spPr>
        <a:xfrm flipV="1">
          <a:off x="16179800" y="14001750"/>
          <a:ext cx="8382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29"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30" name="フローチャート : 判断 229"/>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117828</xdr:rowOff>
    </xdr:from>
    <xdr:to>
      <xdr:col>23</xdr:col>
      <xdr:colOff>406400</xdr:colOff>
      <xdr:row>87</xdr:row>
      <xdr:rowOff>117828</xdr:rowOff>
    </xdr:to>
    <xdr:cxnSp macro="">
      <xdr:nvCxnSpPr>
        <xdr:cNvPr id="231" name="直線コネクタ 230"/>
        <xdr:cNvCxnSpPr/>
      </xdr:nvCxnSpPr>
      <xdr:spPr>
        <a:xfrm>
          <a:off x="15290800" y="1503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21872</xdr:rowOff>
    </xdr:from>
    <xdr:to>
      <xdr:col>23</xdr:col>
      <xdr:colOff>457200</xdr:colOff>
      <xdr:row>90</xdr:row>
      <xdr:rowOff>123472</xdr:rowOff>
    </xdr:to>
    <xdr:sp macro="" textlink="">
      <xdr:nvSpPr>
        <xdr:cNvPr id="232" name="フローチャート : 判断 231"/>
        <xdr:cNvSpPr/>
      </xdr:nvSpPr>
      <xdr:spPr>
        <a:xfrm>
          <a:off x="16129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108249</xdr:rowOff>
    </xdr:from>
    <xdr:ext cx="736600" cy="259045"/>
    <xdr:sp macro="" textlink="">
      <xdr:nvSpPr>
        <xdr:cNvPr id="233" name="テキスト ボックス 232"/>
        <xdr:cNvSpPr txBox="1"/>
      </xdr:nvSpPr>
      <xdr:spPr>
        <a:xfrm>
          <a:off x="15798800" y="1553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22</xdr:col>
      <xdr:colOff>152400</xdr:colOff>
      <xdr:row>90</xdr:row>
      <xdr:rowOff>21872</xdr:rowOff>
    </xdr:from>
    <xdr:to>
      <xdr:col>22</xdr:col>
      <xdr:colOff>254000</xdr:colOff>
      <xdr:row>90</xdr:row>
      <xdr:rowOff>123472</xdr:rowOff>
    </xdr:to>
    <xdr:sp macro="" textlink="">
      <xdr:nvSpPr>
        <xdr:cNvPr id="234" name="フローチャート : 判断 233"/>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35" name="テキスト ボックス 234"/>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36" name="テキスト ボックス 23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37" name="テキスト ボックス 23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38" name="テキスト ボックス 23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39" name="テキスト ボックス 23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40" name="テキスト ボックス 23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41" name="円/楕円 240"/>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156227</xdr:rowOff>
    </xdr:from>
    <xdr:ext cx="762000" cy="259045"/>
    <xdr:sp macro="" textlink="">
      <xdr:nvSpPr>
        <xdr:cNvPr id="242" name="給与水準   （国との比較）該当値テキスト"/>
        <xdr:cNvSpPr txBox="1"/>
      </xdr:nvSpPr>
      <xdr:spPr>
        <a:xfrm>
          <a:off x="17106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67028</xdr:rowOff>
    </xdr:from>
    <xdr:to>
      <xdr:col>23</xdr:col>
      <xdr:colOff>457200</xdr:colOff>
      <xdr:row>87</xdr:row>
      <xdr:rowOff>168628</xdr:rowOff>
    </xdr:to>
    <xdr:sp macro="" textlink="">
      <xdr:nvSpPr>
        <xdr:cNvPr id="243" name="円/楕円 242"/>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7355</xdr:rowOff>
    </xdr:from>
    <xdr:ext cx="736600" cy="259045"/>
    <xdr:sp macro="" textlink="">
      <xdr:nvSpPr>
        <xdr:cNvPr id="244" name="テキスト ボックス 243"/>
        <xdr:cNvSpPr txBox="1"/>
      </xdr:nvSpPr>
      <xdr:spPr>
        <a:xfrm>
          <a:off x="15798800" y="1475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67028</xdr:rowOff>
    </xdr:from>
    <xdr:to>
      <xdr:col>22</xdr:col>
      <xdr:colOff>254000</xdr:colOff>
      <xdr:row>87</xdr:row>
      <xdr:rowOff>168628</xdr:rowOff>
    </xdr:to>
    <xdr:sp macro="" textlink="">
      <xdr:nvSpPr>
        <xdr:cNvPr id="245" name="円/楕円 244"/>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7355</xdr:rowOff>
    </xdr:from>
    <xdr:ext cx="762000" cy="259045"/>
    <xdr:sp macro="" textlink="">
      <xdr:nvSpPr>
        <xdr:cNvPr id="246" name="テキスト ボックス 245"/>
        <xdr:cNvSpPr txBox="1"/>
      </xdr:nvSpPr>
      <xdr:spPr>
        <a:xfrm>
          <a:off x="14909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47" name="正方形/長方形 24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48" name="テキスト ボックス 24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49" name="テキスト ボックス 24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50" name="正方形/長方形 24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51" name="正方形/長方形 25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52" name="正方形/長方形 25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53" name="正方形/長方形 25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54" name="正方形/長方形 25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55" name="正方形/長方形 25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56" name="正方形/長方形 25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57" name="正方形/長方形 25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58" name="正方形/長方形 25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59" name="テキスト ボックス 25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市町村合併による職員構成の変動等の影響により、類似団体の中では、平均を上回っている状況である。引き続き、国、県、他市等の状況をみながら、より一層の給与の適正化を推進し、財政状況に配慮しながら、適正な給与水準とな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60" name="テキスト ボックス 25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61" name="直線コネクタ 26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62" name="テキスト ボックス 26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63" name="直線コネクタ 26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64" name="テキスト ボックス 26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65" name="直線コネクタ 26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66" name="テキスト ボックス 26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67" name="直線コネクタ 26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68" name="テキスト ボックス 26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69" name="直線コネクタ 26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70" name="テキスト ボックス 26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71" name="直線コネクタ 27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72" name="テキスト ボックス 27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73" name="直線コネクタ 27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74" name="テキスト ボックス 27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75" name="直線コネクタ 27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76" name="テキスト ボックス 27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7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278" name="直線コネクタ 277"/>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27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280" name="直線コネクタ 27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281"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282" name="直線コネクタ 281"/>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48985</xdr:rowOff>
    </xdr:from>
    <xdr:to>
      <xdr:col>24</xdr:col>
      <xdr:colOff>558800</xdr:colOff>
      <xdr:row>67</xdr:row>
      <xdr:rowOff>76563</xdr:rowOff>
    </xdr:to>
    <xdr:cxnSp macro="">
      <xdr:nvCxnSpPr>
        <xdr:cNvPr id="283" name="直線コネクタ 282"/>
        <xdr:cNvCxnSpPr/>
      </xdr:nvCxnSpPr>
      <xdr:spPr>
        <a:xfrm flipV="1">
          <a:off x="16179800" y="11536135"/>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78212</xdr:rowOff>
    </xdr:from>
    <xdr:ext cx="762000" cy="259045"/>
    <xdr:sp macro="" textlink="">
      <xdr:nvSpPr>
        <xdr:cNvPr id="284" name="定員管理の状況平均値テキスト"/>
        <xdr:cNvSpPr txBox="1"/>
      </xdr:nvSpPr>
      <xdr:spPr>
        <a:xfrm>
          <a:off x="17106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285" name="フローチャート : 判断 284"/>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76563</xdr:rowOff>
    </xdr:from>
    <xdr:to>
      <xdr:col>23</xdr:col>
      <xdr:colOff>406400</xdr:colOff>
      <xdr:row>67</xdr:row>
      <xdr:rowOff>100693</xdr:rowOff>
    </xdr:to>
    <xdr:cxnSp macro="">
      <xdr:nvCxnSpPr>
        <xdr:cNvPr id="286" name="直線コネクタ 285"/>
        <xdr:cNvCxnSpPr/>
      </xdr:nvCxnSpPr>
      <xdr:spPr>
        <a:xfrm flipV="1">
          <a:off x="15290800" y="115637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287" name="フローチャート : 判断 286"/>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288" name="テキスト ボックス 287"/>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289" name="フローチャート : 判断 28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290" name="テキスト ボックス 28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291" name="テキスト ボックス 29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92" name="テキスト ボックス 29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93" name="テキスト ボックス 29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94" name="テキスト ボックス 29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95" name="テキスト ボックス 29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169635</xdr:rowOff>
    </xdr:from>
    <xdr:to>
      <xdr:col>24</xdr:col>
      <xdr:colOff>609600</xdr:colOff>
      <xdr:row>67</xdr:row>
      <xdr:rowOff>99785</xdr:rowOff>
    </xdr:to>
    <xdr:sp macro="" textlink="">
      <xdr:nvSpPr>
        <xdr:cNvPr id="296" name="円/楕円 295"/>
        <xdr:cNvSpPr/>
      </xdr:nvSpPr>
      <xdr:spPr>
        <a:xfrm>
          <a:off x="16967200" y="114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65512</xdr:rowOff>
    </xdr:from>
    <xdr:ext cx="762000" cy="259045"/>
    <xdr:sp macro="" textlink="">
      <xdr:nvSpPr>
        <xdr:cNvPr id="297" name="定員管理の状況該当値テキスト"/>
        <xdr:cNvSpPr txBox="1"/>
      </xdr:nvSpPr>
      <xdr:spPr>
        <a:xfrm>
          <a:off x="17106900" y="1138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25763</xdr:rowOff>
    </xdr:from>
    <xdr:to>
      <xdr:col>23</xdr:col>
      <xdr:colOff>457200</xdr:colOff>
      <xdr:row>67</xdr:row>
      <xdr:rowOff>127363</xdr:rowOff>
    </xdr:to>
    <xdr:sp macro="" textlink="">
      <xdr:nvSpPr>
        <xdr:cNvPr id="298" name="円/楕円 297"/>
        <xdr:cNvSpPr/>
      </xdr:nvSpPr>
      <xdr:spPr>
        <a:xfrm>
          <a:off x="16129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112140</xdr:rowOff>
    </xdr:from>
    <xdr:ext cx="736600" cy="259045"/>
    <xdr:sp macro="" textlink="">
      <xdr:nvSpPr>
        <xdr:cNvPr id="299" name="テキスト ボックス 298"/>
        <xdr:cNvSpPr txBox="1"/>
      </xdr:nvSpPr>
      <xdr:spPr>
        <a:xfrm>
          <a:off x="15798800" y="1159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49893</xdr:rowOff>
    </xdr:from>
    <xdr:to>
      <xdr:col>22</xdr:col>
      <xdr:colOff>254000</xdr:colOff>
      <xdr:row>67</xdr:row>
      <xdr:rowOff>151493</xdr:rowOff>
    </xdr:to>
    <xdr:sp macro="" textlink="">
      <xdr:nvSpPr>
        <xdr:cNvPr id="300" name="円/楕円 299"/>
        <xdr:cNvSpPr/>
      </xdr:nvSpPr>
      <xdr:spPr>
        <a:xfrm>
          <a:off x="15240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136270</xdr:rowOff>
    </xdr:from>
    <xdr:ext cx="762000" cy="259045"/>
    <xdr:sp macro="" textlink="">
      <xdr:nvSpPr>
        <xdr:cNvPr id="301" name="テキスト ボックス 300"/>
        <xdr:cNvSpPr txBox="1"/>
      </xdr:nvSpPr>
      <xdr:spPr>
        <a:xfrm>
          <a:off x="14909800" y="116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02" name="正方形/長方形 30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03" name="テキスト ボックス 30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04" name="テキスト ボックス 30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05" name="正方形/長方形 30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06" name="正方形/長方形 30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07" name="正方形/長方形 30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08" name="正方形/長方形 30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09" name="正方形/長方形 30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10" name="正方形/長方形 30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11" name="正方形/長方形 31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12" name="正方形/長方形 31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13" name="正方形/長方形 31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14" name="テキスト ボックス 31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後年度の財政負担を軽減させるため、</a:t>
          </a:r>
          <a:r>
            <a:rPr lang="ja-JP" altLang="en-US" sz="1100">
              <a:solidFill>
                <a:schemeClr val="dk1"/>
              </a:solidFill>
              <a:effectLst/>
              <a:latin typeface="+mn-lt"/>
              <a:ea typeface="+mn-ea"/>
              <a:cs typeface="+mn-cs"/>
            </a:rPr>
            <a:t>公債費の繰上償還など後年度負担金軽減の取組みとして実施している市債等の繰上償還は、</a:t>
          </a:r>
          <a:r>
            <a:rPr lang="en-US" altLang="ja-JP" sz="1100">
              <a:solidFill>
                <a:schemeClr val="dk1"/>
              </a:solidFill>
              <a:effectLst/>
              <a:latin typeface="+mn-lt"/>
              <a:ea typeface="+mn-ea"/>
              <a:cs typeface="+mn-cs"/>
            </a:rPr>
            <a:t>19</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a:t>
          </a:r>
          <a:r>
            <a:rPr lang="ja-JP" altLang="en-US" sz="1100">
              <a:solidFill>
                <a:schemeClr val="dk1"/>
              </a:solidFill>
              <a:effectLst/>
              <a:latin typeface="+mn-lt"/>
              <a:ea typeface="+mn-ea"/>
              <a:cs typeface="+mn-cs"/>
            </a:rPr>
            <a:t>年間で負担軽減額 </a:t>
          </a:r>
          <a:r>
            <a:rPr lang="en-US" altLang="ja-JP" sz="1100">
              <a:solidFill>
                <a:schemeClr val="dk1"/>
              </a:solidFill>
              <a:effectLst/>
              <a:latin typeface="+mn-lt"/>
              <a:ea typeface="+mn-ea"/>
              <a:cs typeface="+mn-cs"/>
            </a:rPr>
            <a:t>10.8</a:t>
          </a:r>
          <a:r>
            <a:rPr lang="ja-JP" altLang="en-US" sz="1100">
              <a:solidFill>
                <a:schemeClr val="dk1"/>
              </a:solidFill>
              <a:effectLst/>
              <a:latin typeface="+mn-lt"/>
              <a:ea typeface="+mn-ea"/>
              <a:cs typeface="+mn-cs"/>
            </a:rPr>
            <a:t>億円となっている。</a:t>
          </a:r>
          <a:r>
            <a:rPr lang="ja-JP" altLang="ja-JP" sz="1100">
              <a:solidFill>
                <a:schemeClr val="dk1"/>
              </a:solidFill>
              <a:effectLst/>
              <a:latin typeface="+mn-lt"/>
              <a:ea typeface="+mn-ea"/>
              <a:cs typeface="+mn-cs"/>
            </a:rPr>
            <a:t>今後も、機会を捉えて公債費残高の減少に努めるとともに、新規発行についても、世代間の負担の公平化等を勘案しながら、適切に対応していく。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15" name="テキスト ボックス 31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16" name="直線コネクタ 31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17" name="テキスト ボックス 31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18" name="直線コネクタ 31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19" name="テキスト ボックス 31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20" name="直線コネクタ 31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21" name="テキスト ボックス 32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22" name="直線コネクタ 32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23" name="テキスト ボックス 32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24" name="直線コネクタ 32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25" name="テキスト ボックス 32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26" name="直線コネクタ 32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27" name="テキスト ボックス 32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28" name="直線コネクタ 32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30" name="直線コネクタ 329"/>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31"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32" name="直線コネクタ 331"/>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3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34" name="直線コネクタ 33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38946</xdr:rowOff>
    </xdr:to>
    <xdr:cxnSp macro="">
      <xdr:nvCxnSpPr>
        <xdr:cNvPr id="335" name="直線コネクタ 334"/>
        <xdr:cNvCxnSpPr/>
      </xdr:nvCxnSpPr>
      <xdr:spPr>
        <a:xfrm flipV="1">
          <a:off x="16179800" y="7363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3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37" name="フローチャート : 判断 33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38946</xdr:rowOff>
    </xdr:from>
    <xdr:to>
      <xdr:col>23</xdr:col>
      <xdr:colOff>406400</xdr:colOff>
      <xdr:row>43</xdr:row>
      <xdr:rowOff>87206</xdr:rowOff>
    </xdr:to>
    <xdr:cxnSp macro="">
      <xdr:nvCxnSpPr>
        <xdr:cNvPr id="338" name="直線コネクタ 337"/>
        <xdr:cNvCxnSpPr/>
      </xdr:nvCxnSpPr>
      <xdr:spPr>
        <a:xfrm flipV="1">
          <a:off x="15290800" y="7411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39" name="フローチャート : 判断 33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340" name="テキスト ボックス 33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341" name="フローチャート : 判断 340"/>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342" name="テキスト ボックス 341"/>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43" name="テキスト ボックス 34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44" name="テキスト ボックス 34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45" name="テキスト ボックス 34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46" name="テキスト ボックス 34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47" name="テキスト ボックス 34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348" name="円/楕円 34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34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350" name="円/楕円 349"/>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351" name="テキスト ボックス 350"/>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352" name="円/楕円 351"/>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353" name="テキスト ボックス 352"/>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54" name="正方形/長方形 35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55" name="テキスト ボックス 35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56" name="テキスト ボックス 35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57" name="正方形/長方形 35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58" name="正方形/長方形 35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59" name="正方形/長方形 35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60" name="正方形/長方形 35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61" name="正方形/長方形 36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62" name="正方形/長方形 36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63" name="正方形/長方形 36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64" name="正方形/長方形 36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65" name="正方形/長方形 36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66" name="テキスト ボックス 36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大型事業の実施により地方債現在高が対前年比</a:t>
          </a:r>
          <a:r>
            <a:rPr kumimoji="1" lang="en-US" altLang="ja-JP" sz="1100">
              <a:latin typeface="ＭＳ Ｐゴシック"/>
            </a:rPr>
            <a:t>3.8</a:t>
          </a:r>
          <a:r>
            <a:rPr kumimoji="1" lang="ja-JP" altLang="en-US" sz="1100">
              <a:latin typeface="ＭＳ Ｐゴシック"/>
            </a:rPr>
            <a:t>％増加したが、歳計剰余金を後年度償還のため、</a:t>
          </a:r>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に</a:t>
          </a:r>
          <a:r>
            <a:rPr kumimoji="1" lang="ja-JP" altLang="en-US" sz="1100">
              <a:solidFill>
                <a:schemeClr val="dk1"/>
              </a:solidFill>
              <a:effectLst/>
              <a:latin typeface="ＭＳ Ｐゴシック"/>
              <a:ea typeface="+mn-ea"/>
              <a:cs typeface="+mn-cs"/>
            </a:rPr>
            <a:t>積立するなど、公債費等の義務的経費の削減に努め、財政の健全化を図る。</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67" name="テキスト ボックス 36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68" name="直線コネクタ 36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69" name="テキスト ボックス 36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370" name="直線コネクタ 36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371" name="テキスト ボックス 37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372" name="直線コネクタ 37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373" name="テキスト ボックス 37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374" name="直線コネクタ 37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375" name="テキスト ボックス 37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376" name="直線コネクタ 37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377" name="テキスト ボックス 37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378" name="直線コネクタ 37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379" name="テキスト ボックス 37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380" name="直線コネクタ 37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381" name="テキスト ボックス 38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82" name="直線コネクタ 38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8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131475</xdr:rowOff>
    </xdr:from>
    <xdr:to>
      <xdr:col>24</xdr:col>
      <xdr:colOff>558800</xdr:colOff>
      <xdr:row>23</xdr:row>
      <xdr:rowOff>125609</xdr:rowOff>
    </xdr:to>
    <xdr:cxnSp macro="">
      <xdr:nvCxnSpPr>
        <xdr:cNvPr id="384" name="直線コネクタ 383"/>
        <xdr:cNvCxnSpPr/>
      </xdr:nvCxnSpPr>
      <xdr:spPr>
        <a:xfrm flipV="1">
          <a:off x="17018000" y="2360325"/>
          <a:ext cx="0" cy="17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97686</xdr:rowOff>
    </xdr:from>
    <xdr:ext cx="762000" cy="259045"/>
    <xdr:sp macro="" textlink="">
      <xdr:nvSpPr>
        <xdr:cNvPr id="385" name="将来負担の状況最小値テキスト"/>
        <xdr:cNvSpPr txBox="1"/>
      </xdr:nvSpPr>
      <xdr:spPr>
        <a:xfrm>
          <a:off x="17106900" y="40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23</xdr:row>
      <xdr:rowOff>125609</xdr:rowOff>
    </xdr:from>
    <xdr:to>
      <xdr:col>24</xdr:col>
      <xdr:colOff>647700</xdr:colOff>
      <xdr:row>23</xdr:row>
      <xdr:rowOff>125609</xdr:rowOff>
    </xdr:to>
    <xdr:cxnSp macro="">
      <xdr:nvCxnSpPr>
        <xdr:cNvPr id="386" name="直線コネクタ 385"/>
        <xdr:cNvCxnSpPr/>
      </xdr:nvCxnSpPr>
      <xdr:spPr>
        <a:xfrm>
          <a:off x="16929100" y="406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46402</xdr:rowOff>
    </xdr:from>
    <xdr:ext cx="762000" cy="259045"/>
    <xdr:sp macro="" textlink="">
      <xdr:nvSpPr>
        <xdr:cNvPr id="387" name="将来負担の状況最大値テキスト"/>
        <xdr:cNvSpPr txBox="1"/>
      </xdr:nvSpPr>
      <xdr:spPr>
        <a:xfrm>
          <a:off x="17106900" y="21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13</xdr:row>
      <xdr:rowOff>131475</xdr:rowOff>
    </xdr:from>
    <xdr:to>
      <xdr:col>24</xdr:col>
      <xdr:colOff>647700</xdr:colOff>
      <xdr:row>13</xdr:row>
      <xdr:rowOff>131475</xdr:rowOff>
    </xdr:to>
    <xdr:cxnSp macro="">
      <xdr:nvCxnSpPr>
        <xdr:cNvPr id="388" name="直線コネクタ 387"/>
        <xdr:cNvCxnSpPr/>
      </xdr:nvCxnSpPr>
      <xdr:spPr>
        <a:xfrm>
          <a:off x="16929100" y="236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2903</xdr:rowOff>
    </xdr:from>
    <xdr:to>
      <xdr:col>24</xdr:col>
      <xdr:colOff>558800</xdr:colOff>
      <xdr:row>22</xdr:row>
      <xdr:rowOff>59206</xdr:rowOff>
    </xdr:to>
    <xdr:cxnSp macro="">
      <xdr:nvCxnSpPr>
        <xdr:cNvPr id="389" name="直線コネクタ 388"/>
        <xdr:cNvCxnSpPr/>
      </xdr:nvCxnSpPr>
      <xdr:spPr>
        <a:xfrm flipV="1">
          <a:off x="16179800" y="377480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20639</xdr:rowOff>
    </xdr:from>
    <xdr:ext cx="762000" cy="259045"/>
    <xdr:sp macro="" textlink="">
      <xdr:nvSpPr>
        <xdr:cNvPr id="390" name="将来負担の状況平均値テキスト"/>
        <xdr:cNvSpPr txBox="1"/>
      </xdr:nvSpPr>
      <xdr:spPr>
        <a:xfrm>
          <a:off x="17106900" y="259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4112</xdr:rowOff>
    </xdr:from>
    <xdr:to>
      <xdr:col>24</xdr:col>
      <xdr:colOff>609600</xdr:colOff>
      <xdr:row>16</xdr:row>
      <xdr:rowOff>105712</xdr:rowOff>
    </xdr:to>
    <xdr:sp macro="" textlink="">
      <xdr:nvSpPr>
        <xdr:cNvPr id="391" name="フローチャート : 判断 390"/>
        <xdr:cNvSpPr/>
      </xdr:nvSpPr>
      <xdr:spPr>
        <a:xfrm>
          <a:off x="169672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59206</xdr:rowOff>
    </xdr:from>
    <xdr:to>
      <xdr:col>23</xdr:col>
      <xdr:colOff>406400</xdr:colOff>
      <xdr:row>22</xdr:row>
      <xdr:rowOff>153428</xdr:rowOff>
    </xdr:to>
    <xdr:cxnSp macro="">
      <xdr:nvCxnSpPr>
        <xdr:cNvPr id="392" name="直線コネクタ 391"/>
        <xdr:cNvCxnSpPr/>
      </xdr:nvCxnSpPr>
      <xdr:spPr>
        <a:xfrm flipV="1">
          <a:off x="15290800" y="3831106"/>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393" name="フローチャート : 判断 392"/>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96114</xdr:rowOff>
    </xdr:from>
    <xdr:ext cx="736600" cy="259045"/>
    <xdr:sp macro="" textlink="">
      <xdr:nvSpPr>
        <xdr:cNvPr id="394" name="テキスト ボックス 393"/>
        <xdr:cNvSpPr txBox="1"/>
      </xdr:nvSpPr>
      <xdr:spPr>
        <a:xfrm>
          <a:off x="15798800" y="266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42938</xdr:rowOff>
    </xdr:from>
    <xdr:to>
      <xdr:col>22</xdr:col>
      <xdr:colOff>254000</xdr:colOff>
      <xdr:row>17</xdr:row>
      <xdr:rowOff>144538</xdr:rowOff>
    </xdr:to>
    <xdr:sp macro="" textlink="">
      <xdr:nvSpPr>
        <xdr:cNvPr id="395" name="フローチャート : 判断 394"/>
        <xdr:cNvSpPr/>
      </xdr:nvSpPr>
      <xdr:spPr>
        <a:xfrm>
          <a:off x="15240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154715</xdr:rowOff>
    </xdr:from>
    <xdr:ext cx="762000" cy="259045"/>
    <xdr:sp macro="" textlink="">
      <xdr:nvSpPr>
        <xdr:cNvPr id="396" name="テキスト ボックス 395"/>
        <xdr:cNvSpPr txBox="1"/>
      </xdr:nvSpPr>
      <xdr:spPr>
        <a:xfrm>
          <a:off x="14909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397" name="テキスト ボックス 39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98" name="テキスト ボックス 39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99" name="テキスト ボックス 39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00" name="テキスト ボックス 39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01" name="テキスト ボックス 40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123553</xdr:rowOff>
    </xdr:from>
    <xdr:to>
      <xdr:col>24</xdr:col>
      <xdr:colOff>609600</xdr:colOff>
      <xdr:row>22</xdr:row>
      <xdr:rowOff>53703</xdr:rowOff>
    </xdr:to>
    <xdr:sp macro="" textlink="">
      <xdr:nvSpPr>
        <xdr:cNvPr id="402" name="円/楕円 401"/>
        <xdr:cNvSpPr/>
      </xdr:nvSpPr>
      <xdr:spPr>
        <a:xfrm>
          <a:off x="169672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95630</xdr:rowOff>
    </xdr:from>
    <xdr:ext cx="762000" cy="259045"/>
    <xdr:sp macro="" textlink="">
      <xdr:nvSpPr>
        <xdr:cNvPr id="403" name="将来負担の状況該当値テキスト"/>
        <xdr:cNvSpPr txBox="1"/>
      </xdr:nvSpPr>
      <xdr:spPr>
        <a:xfrm>
          <a:off x="17106900" y="369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8406</xdr:rowOff>
    </xdr:from>
    <xdr:to>
      <xdr:col>23</xdr:col>
      <xdr:colOff>457200</xdr:colOff>
      <xdr:row>22</xdr:row>
      <xdr:rowOff>110006</xdr:rowOff>
    </xdr:to>
    <xdr:sp macro="" textlink="">
      <xdr:nvSpPr>
        <xdr:cNvPr id="404" name="円/楕円 403"/>
        <xdr:cNvSpPr/>
      </xdr:nvSpPr>
      <xdr:spPr>
        <a:xfrm>
          <a:off x="16129000" y="37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94783</xdr:rowOff>
    </xdr:from>
    <xdr:ext cx="736600" cy="259045"/>
    <xdr:sp macro="" textlink="">
      <xdr:nvSpPr>
        <xdr:cNvPr id="405" name="テキスト ボックス 404"/>
        <xdr:cNvSpPr txBox="1"/>
      </xdr:nvSpPr>
      <xdr:spPr>
        <a:xfrm>
          <a:off x="15798800" y="386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102628</xdr:rowOff>
    </xdr:from>
    <xdr:to>
      <xdr:col>22</xdr:col>
      <xdr:colOff>254000</xdr:colOff>
      <xdr:row>23</xdr:row>
      <xdr:rowOff>32778</xdr:rowOff>
    </xdr:to>
    <xdr:sp macro="" textlink="">
      <xdr:nvSpPr>
        <xdr:cNvPr id="406" name="円/楕円 405"/>
        <xdr:cNvSpPr/>
      </xdr:nvSpPr>
      <xdr:spPr>
        <a:xfrm>
          <a:off x="15240000" y="3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23</xdr:row>
      <xdr:rowOff>17555</xdr:rowOff>
    </xdr:from>
    <xdr:ext cx="762000" cy="259045"/>
    <xdr:sp macro="" textlink="">
      <xdr:nvSpPr>
        <xdr:cNvPr id="407" name="テキスト ボックス 406"/>
        <xdr:cNvSpPr txBox="1"/>
      </xdr:nvSpPr>
      <xdr:spPr>
        <a:xfrm>
          <a:off x="14909800" y="396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岩手県一関市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125,934
125,168
1,256.25
76,529,413
72,841,316
2,785,008
41,727,176
83,662,879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町村合併により、類似団体平均を上回っている状況である。「定員適正化計画」に基づき、計画的な職員の確保に配慮しつつ、退職者と採用者との調整、事務事業の見直し、組織、機構の簡素合理化、民間委託活用の推進等により、平成２３年度から２７年度までの５年間で職員数を</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137</a:t>
          </a:r>
          <a:r>
            <a:rPr lang="ja-JP" altLang="ja-JP" sz="1100">
              <a:solidFill>
                <a:schemeClr val="dk1"/>
              </a:solidFill>
              <a:effectLst/>
              <a:latin typeface="+mn-lt"/>
              <a:ea typeface="+mn-ea"/>
              <a:cs typeface="+mn-cs"/>
            </a:rPr>
            <a:t>人）削減することに努める。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55563</xdr:rowOff>
    </xdr:from>
    <xdr:to>
      <xdr:col>7</xdr:col>
      <xdr:colOff>15875</xdr:colOff>
      <xdr:row>41</xdr:row>
      <xdr:rowOff>55563</xdr:rowOff>
    </xdr:to>
    <xdr:cxnSp macro="">
      <xdr:nvCxnSpPr>
        <xdr:cNvPr id="64" name="直線コネクタ 63"/>
        <xdr:cNvCxnSpPr/>
      </xdr:nvCxnSpPr>
      <xdr:spPr>
        <a:xfrm flipV="1">
          <a:off x="4826000" y="571341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27640</xdr:rowOff>
    </xdr:from>
    <xdr:ext cx="762000" cy="259045"/>
    <xdr:sp macro="" textlink="">
      <xdr:nvSpPr>
        <xdr:cNvPr id="65" name="人件費最小値テキスト"/>
        <xdr:cNvSpPr txBox="1"/>
      </xdr:nvSpPr>
      <xdr:spPr>
        <a:xfrm>
          <a:off x="4914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41</xdr:row>
      <xdr:rowOff>55563</xdr:rowOff>
    </xdr:from>
    <xdr:to>
      <xdr:col>7</xdr:col>
      <xdr:colOff>104775</xdr:colOff>
      <xdr:row>41</xdr:row>
      <xdr:rowOff>55563</xdr:rowOff>
    </xdr:to>
    <xdr:cxnSp macro="">
      <xdr:nvCxnSpPr>
        <xdr:cNvPr id="66" name="直線コネクタ 65"/>
        <xdr:cNvCxnSpPr/>
      </xdr:nvCxnSpPr>
      <xdr:spPr>
        <a:xfrm>
          <a:off x="4737100" y="708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141940</xdr:rowOff>
    </xdr:from>
    <xdr:ext cx="762000" cy="259045"/>
    <xdr:sp macro="" textlink="">
      <xdr:nvSpPr>
        <xdr:cNvPr id="67" name="人件費最大値テキスト"/>
        <xdr:cNvSpPr txBox="1"/>
      </xdr:nvSpPr>
      <xdr:spPr>
        <a:xfrm>
          <a:off x="4914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55563</xdr:rowOff>
    </xdr:from>
    <xdr:to>
      <xdr:col>7</xdr:col>
      <xdr:colOff>104775</xdr:colOff>
      <xdr:row>33</xdr:row>
      <xdr:rowOff>55563</xdr:rowOff>
    </xdr:to>
    <xdr:cxnSp macro="">
      <xdr:nvCxnSpPr>
        <xdr:cNvPr id="68" name="直線コネクタ 67"/>
        <xdr:cNvCxnSpPr/>
      </xdr:nvCxnSpPr>
      <xdr:spPr>
        <a:xfrm>
          <a:off x="4737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xdr:rowOff>
    </xdr:from>
    <xdr:to>
      <xdr:col>7</xdr:col>
      <xdr:colOff>15875</xdr:colOff>
      <xdr:row>39</xdr:row>
      <xdr:rowOff>55563</xdr:rowOff>
    </xdr:to>
    <xdr:cxnSp macro="">
      <xdr:nvCxnSpPr>
        <xdr:cNvPr id="69" name="直線コネクタ 68"/>
        <xdr:cNvCxnSpPr/>
      </xdr:nvCxnSpPr>
      <xdr:spPr>
        <a:xfrm flipV="1">
          <a:off x="3987800" y="66992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64152</xdr:rowOff>
    </xdr:from>
    <xdr:ext cx="762000" cy="259045"/>
    <xdr:sp macro="" textlink="">
      <xdr:nvSpPr>
        <xdr:cNvPr id="70" name="人件費平均値テキスト"/>
        <xdr:cNvSpPr txBox="1"/>
      </xdr:nvSpPr>
      <xdr:spPr>
        <a:xfrm>
          <a:off x="4914900" y="6064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47625</xdr:rowOff>
    </xdr:from>
    <xdr:to>
      <xdr:col>7</xdr:col>
      <xdr:colOff>66675</xdr:colOff>
      <xdr:row>36</xdr:row>
      <xdr:rowOff>149225</xdr:rowOff>
    </xdr:to>
    <xdr:sp macro="" textlink="">
      <xdr:nvSpPr>
        <xdr:cNvPr id="71" name="フローチャート : 判断 70"/>
        <xdr:cNvSpPr/>
      </xdr:nvSpPr>
      <xdr:spPr>
        <a:xfrm>
          <a:off x="47752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55563</xdr:rowOff>
    </xdr:from>
    <xdr:to>
      <xdr:col>5</xdr:col>
      <xdr:colOff>549275</xdr:colOff>
      <xdr:row>40</xdr:row>
      <xdr:rowOff>26988</xdr:rowOff>
    </xdr:to>
    <xdr:cxnSp macro="">
      <xdr:nvCxnSpPr>
        <xdr:cNvPr id="72" name="直線コネクタ 71"/>
        <xdr:cNvCxnSpPr/>
      </xdr:nvCxnSpPr>
      <xdr:spPr>
        <a:xfrm flipV="1">
          <a:off x="3098800" y="67421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161925</xdr:rowOff>
    </xdr:from>
    <xdr:to>
      <xdr:col>5</xdr:col>
      <xdr:colOff>600075</xdr:colOff>
      <xdr:row>37</xdr:row>
      <xdr:rowOff>92075</xdr:rowOff>
    </xdr:to>
    <xdr:sp macro="" textlink="">
      <xdr:nvSpPr>
        <xdr:cNvPr id="73" name="フローチャート : 判断 72"/>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102252</xdr:rowOff>
    </xdr:from>
    <xdr:ext cx="736600" cy="259045"/>
    <xdr:sp macro="" textlink="">
      <xdr:nvSpPr>
        <xdr:cNvPr id="74" name="テキスト ボックス 73"/>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4</xdr:col>
      <xdr:colOff>295275</xdr:colOff>
      <xdr:row>37</xdr:row>
      <xdr:rowOff>47625</xdr:rowOff>
    </xdr:from>
    <xdr:to>
      <xdr:col>4</xdr:col>
      <xdr:colOff>396875</xdr:colOff>
      <xdr:row>37</xdr:row>
      <xdr:rowOff>149225</xdr:rowOff>
    </xdr:to>
    <xdr:sp macro="" textlink="">
      <xdr:nvSpPr>
        <xdr:cNvPr id="75" name="フローチャート : 判断 74"/>
        <xdr:cNvSpPr/>
      </xdr:nvSpPr>
      <xdr:spPr>
        <a:xfrm>
          <a:off x="3048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159402</xdr:rowOff>
    </xdr:from>
    <xdr:ext cx="762000" cy="259045"/>
    <xdr:sp macro="" textlink="">
      <xdr:nvSpPr>
        <xdr:cNvPr id="76" name="テキスト ボックス 75"/>
        <xdr:cNvSpPr txBox="1"/>
      </xdr:nvSpPr>
      <xdr:spPr>
        <a:xfrm>
          <a:off x="2717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133350</xdr:rowOff>
    </xdr:from>
    <xdr:to>
      <xdr:col>7</xdr:col>
      <xdr:colOff>66675</xdr:colOff>
      <xdr:row>39</xdr:row>
      <xdr:rowOff>63500</xdr:rowOff>
    </xdr:to>
    <xdr:sp macro="" textlink="">
      <xdr:nvSpPr>
        <xdr:cNvPr id="82" name="円/楕円 81"/>
        <xdr:cNvSpPr/>
      </xdr:nvSpPr>
      <xdr:spPr>
        <a:xfrm>
          <a:off x="4775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105427</xdr:rowOff>
    </xdr:from>
    <xdr:ext cx="762000" cy="259045"/>
    <xdr:sp macro="" textlink="">
      <xdr:nvSpPr>
        <xdr:cNvPr id="83" name="人件費該当値テキスト"/>
        <xdr:cNvSpPr txBox="1"/>
      </xdr:nvSpPr>
      <xdr:spPr>
        <a:xfrm>
          <a:off x="4914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4763</xdr:rowOff>
    </xdr:from>
    <xdr:to>
      <xdr:col>5</xdr:col>
      <xdr:colOff>600075</xdr:colOff>
      <xdr:row>39</xdr:row>
      <xdr:rowOff>106363</xdr:rowOff>
    </xdr:to>
    <xdr:sp macro="" textlink="">
      <xdr:nvSpPr>
        <xdr:cNvPr id="84" name="円/楕円 83"/>
        <xdr:cNvSpPr/>
      </xdr:nvSpPr>
      <xdr:spPr>
        <a:xfrm>
          <a:off x="3937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91140</xdr:rowOff>
    </xdr:from>
    <xdr:ext cx="736600" cy="259045"/>
    <xdr:sp macro="" textlink="">
      <xdr:nvSpPr>
        <xdr:cNvPr id="85" name="テキスト ボックス 84"/>
        <xdr:cNvSpPr txBox="1"/>
      </xdr:nvSpPr>
      <xdr:spPr>
        <a:xfrm>
          <a:off x="3606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147638</xdr:rowOff>
    </xdr:from>
    <xdr:to>
      <xdr:col>4</xdr:col>
      <xdr:colOff>396875</xdr:colOff>
      <xdr:row>40</xdr:row>
      <xdr:rowOff>77788</xdr:rowOff>
    </xdr:to>
    <xdr:sp macro="" textlink="">
      <xdr:nvSpPr>
        <xdr:cNvPr id="86" name="円/楕円 85"/>
        <xdr:cNvSpPr/>
      </xdr:nvSpPr>
      <xdr:spPr>
        <a:xfrm>
          <a:off x="3048000" y="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62565</xdr:rowOff>
    </xdr:from>
    <xdr:ext cx="762000" cy="259045"/>
    <xdr:sp macro="" textlink="">
      <xdr:nvSpPr>
        <xdr:cNvPr id="87" name="テキスト ボックス 86"/>
        <xdr:cNvSpPr txBox="1"/>
      </xdr:nvSpPr>
      <xdr:spPr>
        <a:xfrm>
          <a:off x="2717800" y="692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88" name="正方形/長方形 8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89" name="正方形/長方形 8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0" name="正方形/長方形 8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1" name="正方形/長方形 9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2" name="正方形/長方形 9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3" name="正方形/長方形 9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4" name="正方形/長方形 9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5" name="正方形/長方形 9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6" name="正方形/長方形 9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7" name="正方形/長方形 9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98" name="テキスト ボックス 9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施設管理経費の縮減など、内部管理経費の削減により、物件費に係る経常収支比率は類似団体平均を下回っている。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99" name="テキスト ボックス 9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0" name="直線コネクタ 9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1" name="テキスト ボックス 10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2" name="直線コネクタ 101"/>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3" name="テキスト ボックス 102"/>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4" name="直線コネクタ 103"/>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5" name="テキスト ボックス 104"/>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6" name="直線コネクタ 105"/>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07" name="テキスト ボックス 106"/>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08" name="直線コネクタ 107"/>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09" name="テキスト ボックス 108"/>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0" name="直線コネクタ 109"/>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1" name="テキスト ボックス 110"/>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2" name="直線コネクタ 111"/>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3" name="テキスト ボックス 112"/>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17" name="直線コネクタ 116"/>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18"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19" name="直線コネクタ 118"/>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0"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1" name="直線コネクタ 120"/>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xdr:rowOff>
    </xdr:from>
    <xdr:to>
      <xdr:col>24</xdr:col>
      <xdr:colOff>31750</xdr:colOff>
      <xdr:row>14</xdr:row>
      <xdr:rowOff>83457</xdr:rowOff>
    </xdr:to>
    <xdr:cxnSp macro="">
      <xdr:nvCxnSpPr>
        <xdr:cNvPr id="122" name="直線コネクタ 121"/>
        <xdr:cNvCxnSpPr/>
      </xdr:nvCxnSpPr>
      <xdr:spPr>
        <a:xfrm>
          <a:off x="15671800" y="2407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83656</xdr:rowOff>
    </xdr:from>
    <xdr:ext cx="762000" cy="259045"/>
    <xdr:sp macro="" textlink="">
      <xdr:nvSpPr>
        <xdr:cNvPr id="123" name="物件費平均値テキスト"/>
        <xdr:cNvSpPr txBox="1"/>
      </xdr:nvSpPr>
      <xdr:spPr>
        <a:xfrm>
          <a:off x="16598900" y="2655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24" name="フローチャート : 判断 123"/>
        <xdr:cNvSpPr/>
      </xdr:nvSpPr>
      <xdr:spPr>
        <a:xfrm>
          <a:off x="164592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14</xdr:row>
      <xdr:rowOff>7257</xdr:rowOff>
    </xdr:to>
    <xdr:cxnSp macro="">
      <xdr:nvCxnSpPr>
        <xdr:cNvPr id="125" name="直線コネクタ 124"/>
        <xdr:cNvCxnSpPr/>
      </xdr:nvCxnSpPr>
      <xdr:spPr>
        <a:xfrm>
          <a:off x="14782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46264</xdr:rowOff>
    </xdr:from>
    <xdr:to>
      <xdr:col>22</xdr:col>
      <xdr:colOff>615950</xdr:colOff>
      <xdr:row>15</xdr:row>
      <xdr:rowOff>147864</xdr:rowOff>
    </xdr:to>
    <xdr:sp macro="" textlink="">
      <xdr:nvSpPr>
        <xdr:cNvPr id="126" name="フローチャート : 判断 125"/>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132641</xdr:rowOff>
    </xdr:from>
    <xdr:ext cx="736600" cy="259045"/>
    <xdr:sp macro="" textlink="">
      <xdr:nvSpPr>
        <xdr:cNvPr id="127" name="テキスト ボックス 126"/>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28" name="フローチャート : 判断 127"/>
        <xdr:cNvSpPr/>
      </xdr:nvSpPr>
      <xdr:spPr>
        <a:xfrm>
          <a:off x="14732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78213</xdr:rowOff>
    </xdr:from>
    <xdr:ext cx="762000" cy="259045"/>
    <xdr:sp macro="" textlink="">
      <xdr:nvSpPr>
        <xdr:cNvPr id="129" name="テキスト ボックス 128"/>
        <xdr:cNvSpPr txBox="1"/>
      </xdr:nvSpPr>
      <xdr:spPr>
        <a:xfrm>
          <a:off x="14401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0" name="テキスト ボックス 12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1" name="テキスト ボックス 13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2" name="テキスト ボックス 13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3" name="テキスト ボックス 13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4" name="テキスト ボックス 13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32657</xdr:rowOff>
    </xdr:from>
    <xdr:to>
      <xdr:col>24</xdr:col>
      <xdr:colOff>82550</xdr:colOff>
      <xdr:row>14</xdr:row>
      <xdr:rowOff>134257</xdr:rowOff>
    </xdr:to>
    <xdr:sp macro="" textlink="">
      <xdr:nvSpPr>
        <xdr:cNvPr id="135" name="円/楕円 134"/>
        <xdr:cNvSpPr/>
      </xdr:nvSpPr>
      <xdr:spPr>
        <a:xfrm>
          <a:off x="164592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112684</xdr:rowOff>
    </xdr:from>
    <xdr:ext cx="762000" cy="259045"/>
    <xdr:sp macro="" textlink="">
      <xdr:nvSpPr>
        <xdr:cNvPr id="136" name="物件費該当値テキスト"/>
        <xdr:cNvSpPr txBox="1"/>
      </xdr:nvSpPr>
      <xdr:spPr>
        <a:xfrm>
          <a:off x="165989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127907</xdr:rowOff>
    </xdr:from>
    <xdr:to>
      <xdr:col>22</xdr:col>
      <xdr:colOff>615950</xdr:colOff>
      <xdr:row>14</xdr:row>
      <xdr:rowOff>58057</xdr:rowOff>
    </xdr:to>
    <xdr:sp macro="" textlink="">
      <xdr:nvSpPr>
        <xdr:cNvPr id="137" name="円/楕円 136"/>
        <xdr:cNvSpPr/>
      </xdr:nvSpPr>
      <xdr:spPr>
        <a:xfrm>
          <a:off x="15621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68234</xdr:rowOff>
    </xdr:from>
    <xdr:ext cx="736600" cy="259045"/>
    <xdr:sp macro="" textlink="">
      <xdr:nvSpPr>
        <xdr:cNvPr id="138" name="テキスト ボックス 137"/>
        <xdr:cNvSpPr txBox="1"/>
      </xdr:nvSpPr>
      <xdr:spPr>
        <a:xfrm>
          <a:off x="15290800" y="212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39" name="円/楕円 138"/>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40" name="テキスト ボックス 139"/>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1" name="正方形/長方形 14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2" name="正方形/長方形 14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3" name="正方形/長方形 14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4" name="正方形/長方形 14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45" name="正方形/長方形 14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46" name="正方形/長方形 14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47" name="正方形/長方形 14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8" name="正方形/長方形 14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49" name="正方形/長方形 14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0" name="正方形/長方形 14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1" name="テキスト ボックス 15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扶助費に係る経常収支比率は類似団体平均を下回っているものの、</a:t>
          </a:r>
          <a:r>
            <a:rPr lang="ja-JP" altLang="en-US" sz="1100">
              <a:solidFill>
                <a:schemeClr val="dk1"/>
              </a:solidFill>
              <a:effectLst/>
              <a:latin typeface="+mn-lt"/>
              <a:ea typeface="+mn-ea"/>
              <a:cs typeface="+mn-cs"/>
            </a:rPr>
            <a:t>保育所等管理運営費や医療給付費等が増加の傾向にあり、今後の動向を注視する必要がある。</a:t>
          </a:r>
          <a:endParaRPr lang="en-US" altLang="ja-JP" sz="1100">
            <a:solidFill>
              <a:schemeClr val="dk1"/>
            </a:solidFill>
            <a:effectLst/>
            <a:latin typeface="+mn-lt"/>
            <a:ea typeface="+mn-ea"/>
            <a:cs typeface="+mn-cs"/>
          </a:endParaRPr>
        </a:p>
        <a:p>
          <a:pPr rtl="0" fontAlgn="base"/>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52" name="テキスト ボックス 15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3" name="直線コネクタ 15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4" name="テキスト ボックス 15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55" name="直線コネクタ 15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56" name="テキスト ボックス 15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57" name="直線コネクタ 15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58" name="テキスト ボックス 15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59" name="直線コネクタ 15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0" name="テキスト ボックス 15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1" name="直線コネクタ 16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62" name="テキスト ボックス 16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3" name="直線コネクタ 16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4" name="テキスト ボックス 16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5" name="直線コネクタ 16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66" name="テキスト ボックス 16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6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146050</xdr:rowOff>
    </xdr:from>
    <xdr:to>
      <xdr:col>7</xdr:col>
      <xdr:colOff>15875</xdr:colOff>
      <xdr:row>62</xdr:row>
      <xdr:rowOff>50800</xdr:rowOff>
    </xdr:to>
    <xdr:cxnSp macro="">
      <xdr:nvCxnSpPr>
        <xdr:cNvPr id="168" name="直線コネクタ 167"/>
        <xdr:cNvCxnSpPr/>
      </xdr:nvCxnSpPr>
      <xdr:spPr>
        <a:xfrm flipV="1">
          <a:off x="4826000" y="95758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69"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70" name="直線コネクタ 169"/>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60977</xdr:rowOff>
    </xdr:from>
    <xdr:ext cx="762000" cy="259045"/>
    <xdr:sp macro="" textlink="">
      <xdr:nvSpPr>
        <xdr:cNvPr id="171" name="扶助費最大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55</xdr:row>
      <xdr:rowOff>146050</xdr:rowOff>
    </xdr:from>
    <xdr:to>
      <xdr:col>7</xdr:col>
      <xdr:colOff>104775</xdr:colOff>
      <xdr:row>55</xdr:row>
      <xdr:rowOff>146050</xdr:rowOff>
    </xdr:to>
    <xdr:cxnSp macro="">
      <xdr:nvCxnSpPr>
        <xdr:cNvPr id="172" name="直線コネクタ 171"/>
        <xdr:cNvCxnSpPr/>
      </xdr:nvCxnSpPr>
      <xdr:spPr>
        <a:xfrm>
          <a:off x="4737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50800</xdr:rowOff>
    </xdr:to>
    <xdr:cxnSp macro="">
      <xdr:nvCxnSpPr>
        <xdr:cNvPr id="173" name="直線コネクタ 172"/>
        <xdr:cNvCxnSpPr/>
      </xdr:nvCxnSpPr>
      <xdr:spPr>
        <a:xfrm>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143527</xdr:rowOff>
    </xdr:from>
    <xdr:ext cx="762000" cy="259045"/>
    <xdr:sp macro="" textlink="">
      <xdr:nvSpPr>
        <xdr:cNvPr id="174"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175" name="フローチャート : 判断 174"/>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55</xdr:row>
      <xdr:rowOff>107950</xdr:rowOff>
    </xdr:to>
    <xdr:cxnSp macro="">
      <xdr:nvCxnSpPr>
        <xdr:cNvPr id="176" name="直線コネクタ 175"/>
        <xdr:cNvCxnSpPr/>
      </xdr:nvCxnSpPr>
      <xdr:spPr>
        <a:xfrm>
          <a:off x="3098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77" name="フローチャート : 判断 176"/>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178" name="テキスト ボックス 17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179" name="フローチャート : 判断 17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80" name="テキスト ボックス 17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1" name="テキスト ボックス 18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2" name="テキスト ボックス 18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3" name="テキスト ボックス 18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84" name="テキスト ボックス 18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85" name="テキスト ボックス 18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86" name="円/楕円 18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187"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188" name="円/楕円 18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89" name="テキスト ボックス 18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190" name="円/楕円 189"/>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191" name="テキスト ボックス 190"/>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92" name="正方形/長方形 19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93" name="正方形/長方形 19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94" name="正方形/長方形 19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95" name="正方形/長方形 19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96" name="正方形/長方形 19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97" name="正方形/長方形 19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98" name="正方形/長方形 19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99" name="正方形/長方形 19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00" name="正方形/長方形 19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01" name="正方形/長方形 20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02" name="テキスト ボックス 20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その他に係る経常収支比率は繰出金がより増加傾向にあるものの、貸付金が減少傾向にあるため、類似団体平均を下回っている。</a:t>
          </a:r>
          <a:endParaRPr lang="ja-JP" altLang="ja-JP" sz="1400">
            <a:effectLst/>
          </a:endParaRPr>
        </a:p>
        <a:p>
          <a:pPr rtl="0" fontAlgn="base"/>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03" name="テキスト ボックス 20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04" name="直線コネクタ 20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05" name="テキスト ボックス 20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06" name="直線コネクタ 20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07" name="テキスト ボックス 20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08" name="直線コネクタ 20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09" name="テキスト ボックス 20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10" name="直線コネクタ 20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11" name="テキスト ボックス 21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12" name="直線コネクタ 21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13" name="テキスト ボックス 21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14" name="直線コネクタ 21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15" name="テキスト ボックス 21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16" name="直線コネクタ 21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17" name="テキスト ボックス 21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1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19" name="直線コネクタ 218"/>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20"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21" name="直線コネクタ 220"/>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22"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23" name="直線コネクタ 222"/>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12700</xdr:rowOff>
    </xdr:from>
    <xdr:to>
      <xdr:col>24</xdr:col>
      <xdr:colOff>31750</xdr:colOff>
      <xdr:row>53</xdr:row>
      <xdr:rowOff>127000</xdr:rowOff>
    </xdr:to>
    <xdr:cxnSp macro="">
      <xdr:nvCxnSpPr>
        <xdr:cNvPr id="224" name="直線コネクタ 223"/>
        <xdr:cNvCxnSpPr/>
      </xdr:nvCxnSpPr>
      <xdr:spPr>
        <a:xfrm>
          <a:off x="15671800" y="9099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25"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26" name="フローチャート : 判断 225"/>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69850</xdr:rowOff>
    </xdr:from>
    <xdr:to>
      <xdr:col>22</xdr:col>
      <xdr:colOff>565150</xdr:colOff>
      <xdr:row>53</xdr:row>
      <xdr:rowOff>12700</xdr:rowOff>
    </xdr:to>
    <xdr:cxnSp macro="">
      <xdr:nvCxnSpPr>
        <xdr:cNvPr id="227" name="直線コネクタ 226"/>
        <xdr:cNvCxnSpPr/>
      </xdr:nvCxnSpPr>
      <xdr:spPr>
        <a:xfrm>
          <a:off x="14782800" y="8985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28" name="フローチャート : 判断 227"/>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29" name="テキスト ボックス 22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21</xdr:col>
      <xdr:colOff>311150</xdr:colOff>
      <xdr:row>55</xdr:row>
      <xdr:rowOff>114300</xdr:rowOff>
    </xdr:from>
    <xdr:to>
      <xdr:col>21</xdr:col>
      <xdr:colOff>412750</xdr:colOff>
      <xdr:row>56</xdr:row>
      <xdr:rowOff>44450</xdr:rowOff>
    </xdr:to>
    <xdr:sp macro="" textlink="">
      <xdr:nvSpPr>
        <xdr:cNvPr id="230" name="フローチャート : 判断 229"/>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29227</xdr:rowOff>
    </xdr:from>
    <xdr:ext cx="762000" cy="259045"/>
    <xdr:sp macro="" textlink="">
      <xdr:nvSpPr>
        <xdr:cNvPr id="231" name="テキスト ボックス 230"/>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32" name="テキスト ボックス 23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33" name="テキスト ボックス 23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34" name="テキスト ボックス 23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35" name="テキスト ボックス 23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36" name="テキスト ボックス 23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76200</xdr:rowOff>
    </xdr:from>
    <xdr:to>
      <xdr:col>24</xdr:col>
      <xdr:colOff>82550</xdr:colOff>
      <xdr:row>54</xdr:row>
      <xdr:rowOff>6350</xdr:rowOff>
    </xdr:to>
    <xdr:sp macro="" textlink="">
      <xdr:nvSpPr>
        <xdr:cNvPr id="237" name="円/楕円 236"/>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156227</xdr:rowOff>
    </xdr:from>
    <xdr:ext cx="762000" cy="259045"/>
    <xdr:sp macro="" textlink="">
      <xdr:nvSpPr>
        <xdr:cNvPr id="238" name="その他該当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133350</xdr:rowOff>
    </xdr:from>
    <xdr:to>
      <xdr:col>22</xdr:col>
      <xdr:colOff>615950</xdr:colOff>
      <xdr:row>53</xdr:row>
      <xdr:rowOff>63500</xdr:rowOff>
    </xdr:to>
    <xdr:sp macro="" textlink="">
      <xdr:nvSpPr>
        <xdr:cNvPr id="239" name="円/楕円 238"/>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73677</xdr:rowOff>
    </xdr:from>
    <xdr:ext cx="736600" cy="259045"/>
    <xdr:sp macro="" textlink="">
      <xdr:nvSpPr>
        <xdr:cNvPr id="240" name="テキスト ボックス 239"/>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19050</xdr:rowOff>
    </xdr:from>
    <xdr:to>
      <xdr:col>21</xdr:col>
      <xdr:colOff>412750</xdr:colOff>
      <xdr:row>52</xdr:row>
      <xdr:rowOff>120650</xdr:rowOff>
    </xdr:to>
    <xdr:sp macro="" textlink="">
      <xdr:nvSpPr>
        <xdr:cNvPr id="241" name="円/楕円 240"/>
        <xdr:cNvSpPr/>
      </xdr:nvSpPr>
      <xdr:spPr>
        <a:xfrm>
          <a:off x="14732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130827</xdr:rowOff>
    </xdr:from>
    <xdr:ext cx="762000" cy="259045"/>
    <xdr:sp macro="" textlink="">
      <xdr:nvSpPr>
        <xdr:cNvPr id="242" name="テキスト ボックス 241"/>
        <xdr:cNvSpPr txBox="1"/>
      </xdr:nvSpPr>
      <xdr:spPr>
        <a:xfrm>
          <a:off x="14401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43" name="正方形/長方形 24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44" name="正方形/長方形 24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45" name="正方形/長方形 24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46" name="正方形/長方形 24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47" name="正方形/長方形 24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48" name="正方形/長方形 24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49" name="正方形/長方形 24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50" name="正方形/長方形 24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51" name="正方形/長方形 25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52" name="正方形/長方形 25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53" name="テキスト ボックス 25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各種団体の運営費補助金の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カットなど、経費の削減を行っているが、補助費に係る経常収支比率は類似団体平均を上回っている。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54" name="テキスト ボックス 25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55" name="直線コネクタ 25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56" name="テキスト ボックス 25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57" name="直線コネクタ 25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58" name="テキスト ボックス 25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59" name="直線コネクタ 25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60" name="テキスト ボックス 25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61" name="直線コネクタ 26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62" name="テキスト ボックス 26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63" name="直線コネクタ 26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64" name="テキスト ボックス 26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65" name="直線コネクタ 26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66" name="テキスト ボックス 26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67" name="直線コネクタ 26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68" name="テキスト ボックス 26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69" name="直線コネクタ 26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70" name="テキスト ボックス 26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7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272" name="直線コネクタ 271"/>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73"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74" name="直線コネクタ 273"/>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275"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276" name="直線コネクタ 275"/>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83457</xdr:rowOff>
    </xdr:from>
    <xdr:to>
      <xdr:col>24</xdr:col>
      <xdr:colOff>31750</xdr:colOff>
      <xdr:row>38</xdr:row>
      <xdr:rowOff>116115</xdr:rowOff>
    </xdr:to>
    <xdr:cxnSp macro="">
      <xdr:nvCxnSpPr>
        <xdr:cNvPr id="277" name="直線コネクタ 276"/>
        <xdr:cNvCxnSpPr/>
      </xdr:nvCxnSpPr>
      <xdr:spPr>
        <a:xfrm flipV="1">
          <a:off x="15671800" y="6598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133549</xdr:rowOff>
    </xdr:from>
    <xdr:ext cx="762000" cy="259045"/>
    <xdr:sp macro="" textlink="">
      <xdr:nvSpPr>
        <xdr:cNvPr id="278"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279" name="フローチャート : 判断 278"/>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116115</xdr:rowOff>
    </xdr:from>
    <xdr:to>
      <xdr:col>22</xdr:col>
      <xdr:colOff>565150</xdr:colOff>
      <xdr:row>39</xdr:row>
      <xdr:rowOff>42635</xdr:rowOff>
    </xdr:to>
    <xdr:cxnSp macro="">
      <xdr:nvCxnSpPr>
        <xdr:cNvPr id="280" name="直線コネクタ 279"/>
        <xdr:cNvCxnSpPr/>
      </xdr:nvCxnSpPr>
      <xdr:spPr>
        <a:xfrm flipV="1">
          <a:off x="14782800" y="6631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281" name="フローチャート : 判断 280"/>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79120</xdr:rowOff>
    </xdr:from>
    <xdr:ext cx="736600" cy="259045"/>
    <xdr:sp macro="" textlink="">
      <xdr:nvSpPr>
        <xdr:cNvPr id="282" name="テキスト ボックス 281"/>
        <xdr:cNvSpPr txBox="1"/>
      </xdr:nvSpPr>
      <xdr:spPr>
        <a:xfrm>
          <a:off x="15290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21</xdr:col>
      <xdr:colOff>311150</xdr:colOff>
      <xdr:row>38</xdr:row>
      <xdr:rowOff>0</xdr:rowOff>
    </xdr:from>
    <xdr:to>
      <xdr:col>21</xdr:col>
      <xdr:colOff>412750</xdr:colOff>
      <xdr:row>38</xdr:row>
      <xdr:rowOff>101600</xdr:rowOff>
    </xdr:to>
    <xdr:sp macro="" textlink="">
      <xdr:nvSpPr>
        <xdr:cNvPr id="283" name="フローチャート : 判断 282"/>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111777</xdr:rowOff>
    </xdr:from>
    <xdr:ext cx="762000" cy="259045"/>
    <xdr:sp macro="" textlink="">
      <xdr:nvSpPr>
        <xdr:cNvPr id="284" name="テキスト ボックス 283"/>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285" name="テキスト ボックス 28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86" name="テキスト ボックス 28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87" name="テキスト ボックス 28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88" name="テキスト ボックス 28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89" name="テキスト ボックス 28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32657</xdr:rowOff>
    </xdr:from>
    <xdr:to>
      <xdr:col>24</xdr:col>
      <xdr:colOff>82550</xdr:colOff>
      <xdr:row>38</xdr:row>
      <xdr:rowOff>134257</xdr:rowOff>
    </xdr:to>
    <xdr:sp macro="" textlink="">
      <xdr:nvSpPr>
        <xdr:cNvPr id="290" name="円/楕円 289"/>
        <xdr:cNvSpPr/>
      </xdr:nvSpPr>
      <xdr:spPr>
        <a:xfrm>
          <a:off x="16459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4734</xdr:rowOff>
    </xdr:from>
    <xdr:ext cx="762000" cy="259045"/>
    <xdr:sp macro="" textlink="">
      <xdr:nvSpPr>
        <xdr:cNvPr id="291" name="補助費等該当値テキスト"/>
        <xdr:cNvSpPr txBox="1"/>
      </xdr:nvSpPr>
      <xdr:spPr>
        <a:xfrm>
          <a:off x="16598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65315</xdr:rowOff>
    </xdr:from>
    <xdr:to>
      <xdr:col>22</xdr:col>
      <xdr:colOff>615950</xdr:colOff>
      <xdr:row>38</xdr:row>
      <xdr:rowOff>166915</xdr:rowOff>
    </xdr:to>
    <xdr:sp macro="" textlink="">
      <xdr:nvSpPr>
        <xdr:cNvPr id="292" name="円/楕円 291"/>
        <xdr:cNvSpPr/>
      </xdr:nvSpPr>
      <xdr:spPr>
        <a:xfrm>
          <a:off x="15621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151692</xdr:rowOff>
    </xdr:from>
    <xdr:ext cx="736600" cy="259045"/>
    <xdr:sp macro="" textlink="">
      <xdr:nvSpPr>
        <xdr:cNvPr id="293" name="テキスト ボックス 292"/>
        <xdr:cNvSpPr txBox="1"/>
      </xdr:nvSpPr>
      <xdr:spPr>
        <a:xfrm>
          <a:off x="15290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163285</xdr:rowOff>
    </xdr:from>
    <xdr:to>
      <xdr:col>21</xdr:col>
      <xdr:colOff>412750</xdr:colOff>
      <xdr:row>39</xdr:row>
      <xdr:rowOff>93435</xdr:rowOff>
    </xdr:to>
    <xdr:sp macro="" textlink="">
      <xdr:nvSpPr>
        <xdr:cNvPr id="294" name="円/楕円 293"/>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78212</xdr:rowOff>
    </xdr:from>
    <xdr:ext cx="762000" cy="259045"/>
    <xdr:sp macro="" textlink="">
      <xdr:nvSpPr>
        <xdr:cNvPr id="295" name="テキスト ボックス 294"/>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96" name="正方形/長方形 29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97" name="正方形/長方形 29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98" name="正方形/長方形 29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299" name="正方形/長方形 29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00" name="正方形/長方形 29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01" name="正方形/長方形 30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02" name="正方形/長方形 30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03" name="正方形/長方形 30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04" name="正方形/長方形 30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05" name="正方形/長方形 30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06" name="テキスト ボックス 30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合併により地方債を引き継いだことにより地方債現在高が上昇したほか、合併後の市域が広大で投資に経費を要するため、地方債の元利償還金が膨らんでおり、公債費に係る経常収支比率が類似団体平均を</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07" name="テキスト ボックス 30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08" name="直線コネクタ 30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09" name="テキスト ボックス 30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10" name="直線コネクタ 30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11" name="テキスト ボックス 31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12" name="直線コネクタ 31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13" name="テキスト ボックス 31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14" name="直線コネクタ 31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15" name="テキスト ボックス 31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16" name="直線コネクタ 31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17" name="テキスト ボックス 31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18" name="直線コネクタ 31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19" name="テキスト ボックス 31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20" name="直線コネクタ 31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21" name="テキスト ボックス 32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2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23" name="直線コネクタ 322"/>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24"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25" name="直線コネクタ 324"/>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26"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27" name="直線コネクタ 326"/>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66039</xdr:rowOff>
    </xdr:from>
    <xdr:to>
      <xdr:col>7</xdr:col>
      <xdr:colOff>15875</xdr:colOff>
      <xdr:row>80</xdr:row>
      <xdr:rowOff>73661</xdr:rowOff>
    </xdr:to>
    <xdr:cxnSp macro="">
      <xdr:nvCxnSpPr>
        <xdr:cNvPr id="328" name="直線コネクタ 327"/>
        <xdr:cNvCxnSpPr/>
      </xdr:nvCxnSpPr>
      <xdr:spPr>
        <a:xfrm flipV="1">
          <a:off x="3987800" y="13782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47007</xdr:rowOff>
    </xdr:from>
    <xdr:ext cx="762000" cy="259045"/>
    <xdr:sp macro="" textlink="">
      <xdr:nvSpPr>
        <xdr:cNvPr id="329" name="公債費平均値テキスト"/>
        <xdr:cNvSpPr txBox="1"/>
      </xdr:nvSpPr>
      <xdr:spPr>
        <a:xfrm>
          <a:off x="4914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30" name="フローチャート : 判断 329"/>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73661</xdr:rowOff>
    </xdr:to>
    <xdr:cxnSp macro="">
      <xdr:nvCxnSpPr>
        <xdr:cNvPr id="331" name="直線コネクタ 330"/>
        <xdr:cNvCxnSpPr/>
      </xdr:nvCxnSpPr>
      <xdr:spPr>
        <a:xfrm>
          <a:off x="3098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32" name="フローチャート : 判断 331"/>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157497</xdr:rowOff>
    </xdr:from>
    <xdr:ext cx="736600" cy="259045"/>
    <xdr:sp macro="" textlink="">
      <xdr:nvSpPr>
        <xdr:cNvPr id="333" name="テキスト ボックス 332"/>
        <xdr:cNvSpPr txBox="1"/>
      </xdr:nvSpPr>
      <xdr:spPr>
        <a:xfrm>
          <a:off x="3606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34" name="フローチャート : 判断 333"/>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35" name="テキスト ボックス 334"/>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36" name="テキスト ボックス 33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37" name="テキスト ボックス 33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38" name="テキスト ボックス 33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39" name="テキスト ボックス 33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40" name="テキスト ボックス 33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15239</xdr:rowOff>
    </xdr:from>
    <xdr:to>
      <xdr:col>7</xdr:col>
      <xdr:colOff>66675</xdr:colOff>
      <xdr:row>80</xdr:row>
      <xdr:rowOff>116839</xdr:rowOff>
    </xdr:to>
    <xdr:sp macro="" textlink="">
      <xdr:nvSpPr>
        <xdr:cNvPr id="341" name="円/楕円 340"/>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95266</xdr:rowOff>
    </xdr:from>
    <xdr:ext cx="762000" cy="259045"/>
    <xdr:sp macro="" textlink="">
      <xdr:nvSpPr>
        <xdr:cNvPr id="342" name="公債費該当値テキスト"/>
        <xdr:cNvSpPr txBox="1"/>
      </xdr:nvSpPr>
      <xdr:spPr>
        <a:xfrm>
          <a:off x="4914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43" name="円/楕円 342"/>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44" name="テキスト ボックス 343"/>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45" name="円/楕円 344"/>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46" name="テキスト ボックス 34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47" name="正方形/長方形 34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48" name="正方形/長方形 34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49" name="正方形/長方形 34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50" name="正方形/長方形 34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51" name="正方形/長方形 35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52" name="正方形/長方形 35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53" name="正方形/長方形 35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54" name="正方形/長方形 35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55" name="正方形/長方形 35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56" name="正方形/長方形 35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57" name="テキスト ボックス 35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補助費が類似団体平均を上回っている状況にあるが、</a:t>
          </a:r>
          <a:r>
            <a:rPr lang="ja-JP" altLang="en-US" sz="1100">
              <a:solidFill>
                <a:schemeClr val="dk1"/>
              </a:solidFill>
              <a:effectLst/>
              <a:latin typeface="+mn-lt"/>
              <a:ea typeface="+mn-ea"/>
              <a:cs typeface="+mn-cs"/>
            </a:rPr>
            <a:t>今後も引き続き、</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の削減</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運営費補助金の５％カット・</a:t>
          </a:r>
          <a:r>
            <a:rPr lang="ja-JP" altLang="ja-JP" sz="1100">
              <a:solidFill>
                <a:schemeClr val="dk1"/>
              </a:solidFill>
              <a:effectLst/>
              <a:latin typeface="+mn-lt"/>
              <a:ea typeface="+mn-ea"/>
              <a:cs typeface="+mn-cs"/>
            </a:rPr>
            <a:t>物件費等の内部管理経費の縮減に努め</a:t>
          </a:r>
          <a:r>
            <a:rPr lang="ja-JP" altLang="en-US" sz="1100">
              <a:solidFill>
                <a:schemeClr val="dk1"/>
              </a:solidFill>
              <a:effectLst/>
              <a:latin typeface="+mn-lt"/>
              <a:ea typeface="+mn-ea"/>
              <a:cs typeface="+mn-cs"/>
            </a:rPr>
            <a:t>、財政の健全化を図っていく。</a:t>
          </a:r>
          <a:endParaRPr lang="en-US" altLang="ja-JP" sz="1100">
            <a:solidFill>
              <a:schemeClr val="dk1"/>
            </a:solidFill>
            <a:effectLst/>
            <a:latin typeface="+mn-lt"/>
            <a:ea typeface="+mn-ea"/>
            <a:cs typeface="+mn-cs"/>
          </a:endParaRPr>
        </a:p>
        <a:p>
          <a:pPr rtl="0" fontAlgn="base"/>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58" name="テキスト ボックス 35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59" name="直線コネクタ 35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60" name="テキスト ボックス 35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61" name="直線コネクタ 36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62" name="テキスト ボックス 36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363" name="直線コネクタ 36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364" name="テキスト ボックス 36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365" name="直線コネクタ 36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366" name="テキスト ボックス 36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367" name="直線コネクタ 36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368" name="テキスト ボックス 36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369" name="直線コネクタ 36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370" name="テキスト ボックス 36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71" name="直線コネクタ 37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72" name="テキスト ボックス 37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7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374" name="直線コネクタ 373"/>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375"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376" name="直線コネクタ 375"/>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377"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378" name="直線コネクタ 377"/>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114300</xdr:rowOff>
    </xdr:from>
    <xdr:to>
      <xdr:col>24</xdr:col>
      <xdr:colOff>31750</xdr:colOff>
      <xdr:row>75</xdr:row>
      <xdr:rowOff>69850</xdr:rowOff>
    </xdr:to>
    <xdr:cxnSp macro="">
      <xdr:nvCxnSpPr>
        <xdr:cNvPr id="379" name="直線コネクタ 378"/>
        <xdr:cNvCxnSpPr/>
      </xdr:nvCxnSpPr>
      <xdr:spPr>
        <a:xfrm>
          <a:off x="15671800" y="12801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380"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381" name="フローチャート : 判断 380"/>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101600</xdr:rowOff>
    </xdr:from>
    <xdr:to>
      <xdr:col>22</xdr:col>
      <xdr:colOff>565150</xdr:colOff>
      <xdr:row>74</xdr:row>
      <xdr:rowOff>114300</xdr:rowOff>
    </xdr:to>
    <xdr:cxnSp macro="">
      <xdr:nvCxnSpPr>
        <xdr:cNvPr id="382" name="直線コネクタ 381"/>
        <xdr:cNvCxnSpPr/>
      </xdr:nvCxnSpPr>
      <xdr:spPr>
        <a:xfrm>
          <a:off x="14782800" y="1278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383" name="フローチャート : 判断 382"/>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80027</xdr:rowOff>
    </xdr:from>
    <xdr:ext cx="736600" cy="259045"/>
    <xdr:sp macro="" textlink="">
      <xdr:nvSpPr>
        <xdr:cNvPr id="384" name="テキスト ボックス 383"/>
        <xdr:cNvSpPr txBox="1"/>
      </xdr:nvSpPr>
      <xdr:spPr>
        <a:xfrm>
          <a:off x="15290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21</xdr:col>
      <xdr:colOff>311150</xdr:colOff>
      <xdr:row>76</xdr:row>
      <xdr:rowOff>12700</xdr:rowOff>
    </xdr:from>
    <xdr:to>
      <xdr:col>21</xdr:col>
      <xdr:colOff>412750</xdr:colOff>
      <xdr:row>76</xdr:row>
      <xdr:rowOff>114300</xdr:rowOff>
    </xdr:to>
    <xdr:sp macro="" textlink="">
      <xdr:nvSpPr>
        <xdr:cNvPr id="385" name="フローチャート : 判断 384"/>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99077</xdr:rowOff>
    </xdr:from>
    <xdr:ext cx="762000" cy="259045"/>
    <xdr:sp macro="" textlink="">
      <xdr:nvSpPr>
        <xdr:cNvPr id="386" name="テキスト ボックス 385"/>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387" name="テキスト ボックス 38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88" name="テキスト ボックス 38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89" name="テキスト ボックス 38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90" name="テキスト ボックス 38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91" name="テキスト ボックス 39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392" name="円/楕円 391"/>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393"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63500</xdr:rowOff>
    </xdr:from>
    <xdr:to>
      <xdr:col>22</xdr:col>
      <xdr:colOff>615950</xdr:colOff>
      <xdr:row>74</xdr:row>
      <xdr:rowOff>165100</xdr:rowOff>
    </xdr:to>
    <xdr:sp macro="" textlink="">
      <xdr:nvSpPr>
        <xdr:cNvPr id="394" name="円/楕円 393"/>
        <xdr:cNvSpPr/>
      </xdr:nvSpPr>
      <xdr:spPr>
        <a:xfrm>
          <a:off x="15621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3827</xdr:rowOff>
    </xdr:from>
    <xdr:ext cx="736600" cy="259045"/>
    <xdr:sp macro="" textlink="">
      <xdr:nvSpPr>
        <xdr:cNvPr id="395" name="テキスト ボックス 394"/>
        <xdr:cNvSpPr txBox="1"/>
      </xdr:nvSpPr>
      <xdr:spPr>
        <a:xfrm>
          <a:off x="15290800" y="125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50800</xdr:rowOff>
    </xdr:from>
    <xdr:to>
      <xdr:col>21</xdr:col>
      <xdr:colOff>412750</xdr:colOff>
      <xdr:row>74</xdr:row>
      <xdr:rowOff>152400</xdr:rowOff>
    </xdr:to>
    <xdr:sp macro="" textlink="">
      <xdr:nvSpPr>
        <xdr:cNvPr id="396" name="円/楕円 395"/>
        <xdr:cNvSpPr/>
      </xdr:nvSpPr>
      <xdr:spPr>
        <a:xfrm>
          <a:off x="14732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162577</xdr:rowOff>
    </xdr:from>
    <xdr:ext cx="762000" cy="259045"/>
    <xdr:sp macro="" textlink="">
      <xdr:nvSpPr>
        <xdr:cNvPr id="397" name="テキスト ボックス 396"/>
        <xdr:cNvSpPr txBox="1"/>
      </xdr:nvSpPr>
      <xdr:spPr>
        <a:xfrm>
          <a:off x="14401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岩手県一関市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22339</xdr:rowOff>
    </xdr:from>
    <xdr:to>
      <xdr:col>4</xdr:col>
      <xdr:colOff>1117600</xdr:colOff>
      <xdr:row>20</xdr:row>
      <xdr:rowOff>120676</xdr:rowOff>
    </xdr:to>
    <xdr:cxnSp macro="">
      <xdr:nvCxnSpPr>
        <xdr:cNvPr id="45" name="直線コネクタ 44"/>
        <xdr:cNvCxnSpPr/>
      </xdr:nvCxnSpPr>
      <xdr:spPr bwMode="auto">
        <a:xfrm flipV="1">
          <a:off x="5651500" y="2298814"/>
          <a:ext cx="0" cy="1298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92753</xdr:rowOff>
    </xdr:from>
    <xdr:ext cx="762000" cy="259045"/>
    <xdr:sp macro="" textlink="">
      <xdr:nvSpPr>
        <xdr:cNvPr id="46" name="人口1人当たり決算額の推移最小値テキスト130"/>
        <xdr:cNvSpPr txBox="1"/>
      </xdr:nvSpPr>
      <xdr:spPr>
        <a:xfrm>
          <a:off x="5740400" y="356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120676</xdr:rowOff>
    </xdr:from>
    <xdr:to>
      <xdr:col>5</xdr:col>
      <xdr:colOff>73025</xdr:colOff>
      <xdr:row>20</xdr:row>
      <xdr:rowOff>120676</xdr:rowOff>
    </xdr:to>
    <xdr:cxnSp macro="">
      <xdr:nvCxnSpPr>
        <xdr:cNvPr id="47" name="直線コネクタ 46"/>
        <xdr:cNvCxnSpPr/>
      </xdr:nvCxnSpPr>
      <xdr:spPr bwMode="auto">
        <a:xfrm>
          <a:off x="5562600" y="35973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108716</xdr:rowOff>
    </xdr:from>
    <xdr:ext cx="762000" cy="259045"/>
    <xdr:sp macro="" textlink="">
      <xdr:nvSpPr>
        <xdr:cNvPr id="48" name="人口1人当たり決算額の推移最大値テキスト130"/>
        <xdr:cNvSpPr txBox="1"/>
      </xdr:nvSpPr>
      <xdr:spPr>
        <a:xfrm>
          <a:off x="5740400" y="20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13</xdr:row>
      <xdr:rowOff>22339</xdr:rowOff>
    </xdr:from>
    <xdr:to>
      <xdr:col>5</xdr:col>
      <xdr:colOff>73025</xdr:colOff>
      <xdr:row>13</xdr:row>
      <xdr:rowOff>22339</xdr:rowOff>
    </xdr:to>
    <xdr:cxnSp macro="">
      <xdr:nvCxnSpPr>
        <xdr:cNvPr id="49" name="直線コネクタ 48"/>
        <xdr:cNvCxnSpPr/>
      </xdr:nvCxnSpPr>
      <xdr:spPr bwMode="auto">
        <a:xfrm>
          <a:off x="5562600" y="2298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91605</xdr:rowOff>
    </xdr:from>
    <xdr:to>
      <xdr:col>4</xdr:col>
      <xdr:colOff>1117600</xdr:colOff>
      <xdr:row>13</xdr:row>
      <xdr:rowOff>22339</xdr:rowOff>
    </xdr:to>
    <xdr:cxnSp macro="">
      <xdr:nvCxnSpPr>
        <xdr:cNvPr id="50" name="直線コネクタ 49"/>
        <xdr:cNvCxnSpPr/>
      </xdr:nvCxnSpPr>
      <xdr:spPr bwMode="auto">
        <a:xfrm>
          <a:off x="5003800" y="2196630"/>
          <a:ext cx="647700" cy="10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85082</xdr:rowOff>
    </xdr:from>
    <xdr:ext cx="762000" cy="259045"/>
    <xdr:sp macro="" textlink="">
      <xdr:nvSpPr>
        <xdr:cNvPr id="51" name="人口1人当たり決算額の推移平均値テキスト130"/>
        <xdr:cNvSpPr txBox="1"/>
      </xdr:nvSpPr>
      <xdr:spPr>
        <a:xfrm>
          <a:off x="5740400" y="30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113005</xdr:rowOff>
    </xdr:from>
    <xdr:to>
      <xdr:col>5</xdr:col>
      <xdr:colOff>34925</xdr:colOff>
      <xdr:row>18</xdr:row>
      <xdr:rowOff>43155</xdr:rowOff>
    </xdr:to>
    <xdr:sp macro="" textlink="">
      <xdr:nvSpPr>
        <xdr:cNvPr id="52" name="フローチャート : 判断 51"/>
        <xdr:cNvSpPr/>
      </xdr:nvSpPr>
      <xdr:spPr bwMode="auto">
        <a:xfrm>
          <a:off x="5600700" y="30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11595</xdr:rowOff>
    </xdr:from>
    <xdr:to>
      <xdr:col>4</xdr:col>
      <xdr:colOff>469900</xdr:colOff>
      <xdr:row>12</xdr:row>
      <xdr:rowOff>91605</xdr:rowOff>
    </xdr:to>
    <xdr:cxnSp macro="">
      <xdr:nvCxnSpPr>
        <xdr:cNvPr id="53" name="直線コネクタ 52"/>
        <xdr:cNvCxnSpPr/>
      </xdr:nvCxnSpPr>
      <xdr:spPr bwMode="auto">
        <a:xfrm>
          <a:off x="4305300" y="2116620"/>
          <a:ext cx="6985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72123</xdr:rowOff>
    </xdr:from>
    <xdr:to>
      <xdr:col>4</xdr:col>
      <xdr:colOff>520700</xdr:colOff>
      <xdr:row>18</xdr:row>
      <xdr:rowOff>2273</xdr:rowOff>
    </xdr:to>
    <xdr:sp macro="" textlink="">
      <xdr:nvSpPr>
        <xdr:cNvPr id="54" name="フローチャート : 判断 53"/>
        <xdr:cNvSpPr/>
      </xdr:nvSpPr>
      <xdr:spPr bwMode="auto">
        <a:xfrm>
          <a:off x="4953000" y="3034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158500</xdr:rowOff>
    </xdr:from>
    <xdr:ext cx="736600" cy="259045"/>
    <xdr:sp macro="" textlink="">
      <xdr:nvSpPr>
        <xdr:cNvPr id="55" name="テキスト ボックス 54"/>
        <xdr:cNvSpPr txBox="1"/>
      </xdr:nvSpPr>
      <xdr:spPr>
        <a:xfrm>
          <a:off x="4622800" y="312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854075</xdr:colOff>
      <xdr:row>16</xdr:row>
      <xdr:rowOff>119405</xdr:rowOff>
    </xdr:from>
    <xdr:to>
      <xdr:col>3</xdr:col>
      <xdr:colOff>955675</xdr:colOff>
      <xdr:row>17</xdr:row>
      <xdr:rowOff>49555</xdr:rowOff>
    </xdr:to>
    <xdr:sp macro="" textlink="">
      <xdr:nvSpPr>
        <xdr:cNvPr id="56" name="フローチャート : 判断 55"/>
        <xdr:cNvSpPr/>
      </xdr:nvSpPr>
      <xdr:spPr bwMode="auto">
        <a:xfrm>
          <a:off x="4254500" y="2910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34332</xdr:rowOff>
    </xdr:from>
    <xdr:ext cx="762000" cy="259045"/>
    <xdr:sp macro="" textlink="">
      <xdr:nvSpPr>
        <xdr:cNvPr id="57" name="テキスト ボックス 56"/>
        <xdr:cNvSpPr txBox="1"/>
      </xdr:nvSpPr>
      <xdr:spPr>
        <a:xfrm>
          <a:off x="3924300" y="29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58" name="テキスト ボックス 5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59" name="テキスト ボックス 5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0" name="テキスト ボックス 5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1" name="テキスト ボックス 6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2" name="テキスト ボックス 6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142989</xdr:rowOff>
    </xdr:from>
    <xdr:to>
      <xdr:col>5</xdr:col>
      <xdr:colOff>34925</xdr:colOff>
      <xdr:row>13</xdr:row>
      <xdr:rowOff>73139</xdr:rowOff>
    </xdr:to>
    <xdr:sp macro="" textlink="">
      <xdr:nvSpPr>
        <xdr:cNvPr id="63" name="円/楕円 62"/>
        <xdr:cNvSpPr/>
      </xdr:nvSpPr>
      <xdr:spPr bwMode="auto">
        <a:xfrm>
          <a:off x="5600700" y="224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89666</xdr:rowOff>
    </xdr:from>
    <xdr:ext cx="762000" cy="259045"/>
    <xdr:sp macro="" textlink="">
      <xdr:nvSpPr>
        <xdr:cNvPr id="64" name="人口1人当たり決算額の推移該当値テキスト130"/>
        <xdr:cNvSpPr txBox="1"/>
      </xdr:nvSpPr>
      <xdr:spPr>
        <a:xfrm>
          <a:off x="5740400" y="21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92,997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40805</xdr:rowOff>
    </xdr:from>
    <xdr:to>
      <xdr:col>4</xdr:col>
      <xdr:colOff>520700</xdr:colOff>
      <xdr:row>12</xdr:row>
      <xdr:rowOff>142405</xdr:rowOff>
    </xdr:to>
    <xdr:sp macro="" textlink="">
      <xdr:nvSpPr>
        <xdr:cNvPr id="65" name="円/楕円 64"/>
        <xdr:cNvSpPr/>
      </xdr:nvSpPr>
      <xdr:spPr bwMode="auto">
        <a:xfrm>
          <a:off x="4953000" y="214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152582</xdr:rowOff>
    </xdr:from>
    <xdr:ext cx="736600" cy="259045"/>
    <xdr:sp macro="" textlink="">
      <xdr:nvSpPr>
        <xdr:cNvPr id="66" name="テキスト ボックス 65"/>
        <xdr:cNvSpPr txBox="1"/>
      </xdr:nvSpPr>
      <xdr:spPr>
        <a:xfrm>
          <a:off x="4622800" y="191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95,679</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132245</xdr:rowOff>
    </xdr:from>
    <xdr:to>
      <xdr:col>3</xdr:col>
      <xdr:colOff>955675</xdr:colOff>
      <xdr:row>12</xdr:row>
      <xdr:rowOff>62395</xdr:rowOff>
    </xdr:to>
    <xdr:sp macro="" textlink="">
      <xdr:nvSpPr>
        <xdr:cNvPr id="67" name="円/楕円 66"/>
        <xdr:cNvSpPr/>
      </xdr:nvSpPr>
      <xdr:spPr bwMode="auto">
        <a:xfrm>
          <a:off x="4254500" y="206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72572</xdr:rowOff>
    </xdr:from>
    <xdr:ext cx="762000" cy="259045"/>
    <xdr:sp macro="" textlink="">
      <xdr:nvSpPr>
        <xdr:cNvPr id="68" name="テキスト ボックス 67"/>
        <xdr:cNvSpPr txBox="1"/>
      </xdr:nvSpPr>
      <xdr:spPr>
        <a:xfrm>
          <a:off x="3924300" y="183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69" name="正方形/長方形 6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0" name="角丸四角形 6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1" name="正方形/長方形 7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2" name="正方形/長方形 7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3" name="正方形/長方形 7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4" name="直線コネクタ 7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5" name="直線コネクタ 7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6" name="直線コネクタ 7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77" name="直線コネクタ 7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78" name="直線コネクタ 7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79" name="円/楕円 7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0" name="フローチャート : 判断 7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1" name="正方形/長方形 8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2" name="テキスト ボックス 8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3" name="直線コネクタ 8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84" name="直線コネクタ 8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85" name="テキスト ボックス 8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86" name="直線コネクタ 8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87" name="テキスト ボックス 8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88" name="直線コネクタ 8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89" name="テキスト ボックス 8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0" name="直線コネクタ 8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1" name="テキスト ボックス 9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2" name="直線コネクタ 9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3" name="テキスト ボックス 9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4" name="直線コネクタ 9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5" name="テキスト ボックス 9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9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97" name="直線コネクタ 96"/>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98"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99" name="直線コネクタ 98"/>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00"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01" name="直線コネクタ 100"/>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83604</xdr:rowOff>
    </xdr:from>
    <xdr:to>
      <xdr:col>4</xdr:col>
      <xdr:colOff>1117600</xdr:colOff>
      <xdr:row>33</xdr:row>
      <xdr:rowOff>200533</xdr:rowOff>
    </xdr:to>
    <xdr:cxnSp macro="">
      <xdr:nvCxnSpPr>
        <xdr:cNvPr id="102" name="直線コネクタ 101"/>
        <xdr:cNvCxnSpPr/>
      </xdr:nvCxnSpPr>
      <xdr:spPr bwMode="auto">
        <a:xfrm>
          <a:off x="5003800" y="6008154"/>
          <a:ext cx="647700" cy="11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108742</xdr:rowOff>
    </xdr:from>
    <xdr:ext cx="762000" cy="259045"/>
    <xdr:sp macro="" textlink="">
      <xdr:nvSpPr>
        <xdr:cNvPr id="103" name="人口1人当たり決算額の推移平均値テキスト445"/>
        <xdr:cNvSpPr txBox="1"/>
      </xdr:nvSpPr>
      <xdr:spPr>
        <a:xfrm>
          <a:off x="5740400" y="671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04" name="フローチャート : 判断 103"/>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43828</xdr:rowOff>
    </xdr:from>
    <xdr:to>
      <xdr:col>4</xdr:col>
      <xdr:colOff>469900</xdr:colOff>
      <xdr:row>33</xdr:row>
      <xdr:rowOff>83604</xdr:rowOff>
    </xdr:to>
    <xdr:cxnSp macro="">
      <xdr:nvCxnSpPr>
        <xdr:cNvPr id="105" name="直線コネクタ 104"/>
        <xdr:cNvCxnSpPr/>
      </xdr:nvCxnSpPr>
      <xdr:spPr bwMode="auto">
        <a:xfrm>
          <a:off x="4305300" y="5968378"/>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06" name="フローチャート : 判断 105"/>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174959</xdr:rowOff>
    </xdr:from>
    <xdr:ext cx="736600" cy="259045"/>
    <xdr:sp macro="" textlink="">
      <xdr:nvSpPr>
        <xdr:cNvPr id="107" name="テキスト ボックス 106"/>
        <xdr:cNvSpPr txBox="1"/>
      </xdr:nvSpPr>
      <xdr:spPr>
        <a:xfrm>
          <a:off x="4622800" y="67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854075</xdr:colOff>
      <xdr:row>35</xdr:row>
      <xdr:rowOff>21222</xdr:rowOff>
    </xdr:from>
    <xdr:to>
      <xdr:col>3</xdr:col>
      <xdr:colOff>955675</xdr:colOff>
      <xdr:row>35</xdr:row>
      <xdr:rowOff>122822</xdr:rowOff>
    </xdr:to>
    <xdr:sp macro="" textlink="">
      <xdr:nvSpPr>
        <xdr:cNvPr id="108" name="フローチャート : 判断 107"/>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107599</xdr:rowOff>
    </xdr:from>
    <xdr:ext cx="762000" cy="259045"/>
    <xdr:sp macro="" textlink="">
      <xdr:nvSpPr>
        <xdr:cNvPr id="109" name="テキスト ボックス 108"/>
        <xdr:cNvSpPr txBox="1"/>
      </xdr:nvSpPr>
      <xdr:spPr>
        <a:xfrm>
          <a:off x="39243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0" name="テキスト ボックス 10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11" name="テキスト ボックス 11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12" name="テキスト ボックス 11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13" name="テキスト ボックス 11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14" name="テキスト ボックス 11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149733</xdr:rowOff>
    </xdr:from>
    <xdr:to>
      <xdr:col>5</xdr:col>
      <xdr:colOff>34925</xdr:colOff>
      <xdr:row>33</xdr:row>
      <xdr:rowOff>251333</xdr:rowOff>
    </xdr:to>
    <xdr:sp macro="" textlink="">
      <xdr:nvSpPr>
        <xdr:cNvPr id="115" name="円/楕円 114"/>
        <xdr:cNvSpPr/>
      </xdr:nvSpPr>
      <xdr:spPr bwMode="auto">
        <a:xfrm>
          <a:off x="5600700" y="60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58310</xdr:rowOff>
    </xdr:from>
    <xdr:ext cx="762000" cy="259045"/>
    <xdr:sp macro="" textlink="">
      <xdr:nvSpPr>
        <xdr:cNvPr id="116" name="人口1人当たり決算額の推移該当値テキスト445"/>
        <xdr:cNvSpPr txBox="1"/>
      </xdr:nvSpPr>
      <xdr:spPr>
        <a:xfrm>
          <a:off x="5740400" y="59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32804</xdr:rowOff>
    </xdr:from>
    <xdr:to>
      <xdr:col>4</xdr:col>
      <xdr:colOff>520700</xdr:colOff>
      <xdr:row>33</xdr:row>
      <xdr:rowOff>134404</xdr:rowOff>
    </xdr:to>
    <xdr:sp macro="" textlink="">
      <xdr:nvSpPr>
        <xdr:cNvPr id="117" name="円/楕円 116"/>
        <xdr:cNvSpPr/>
      </xdr:nvSpPr>
      <xdr:spPr bwMode="auto">
        <a:xfrm>
          <a:off x="4953000" y="595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316031</xdr:rowOff>
    </xdr:from>
    <xdr:ext cx="736600" cy="259045"/>
    <xdr:sp macro="" textlink="">
      <xdr:nvSpPr>
        <xdr:cNvPr id="118" name="テキスト ボックス 117"/>
        <xdr:cNvSpPr txBox="1"/>
      </xdr:nvSpPr>
      <xdr:spPr>
        <a:xfrm>
          <a:off x="4622800" y="572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3</xdr:col>
      <xdr:colOff>854075</xdr:colOff>
      <xdr:row>32</xdr:row>
      <xdr:rowOff>164478</xdr:rowOff>
    </xdr:from>
    <xdr:to>
      <xdr:col>3</xdr:col>
      <xdr:colOff>955675</xdr:colOff>
      <xdr:row>33</xdr:row>
      <xdr:rowOff>94628</xdr:rowOff>
    </xdr:to>
    <xdr:sp macro="" textlink="">
      <xdr:nvSpPr>
        <xdr:cNvPr id="119" name="円/楕円 118"/>
        <xdr:cNvSpPr/>
      </xdr:nvSpPr>
      <xdr:spPr bwMode="auto">
        <a:xfrm>
          <a:off x="4254500" y="591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276255</xdr:rowOff>
    </xdr:from>
    <xdr:ext cx="762000" cy="259045"/>
    <xdr:sp macro="" textlink="">
      <xdr:nvSpPr>
        <xdr:cNvPr id="120" name="テキスト ボックス 119"/>
        <xdr:cNvSpPr txBox="1"/>
      </xdr:nvSpPr>
      <xdr:spPr>
        <a:xfrm>
          <a:off x="3924300" y="568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人件費、公債費等の義務的経費の削減による歳出の縮減</a:t>
          </a:r>
          <a:r>
            <a:rPr lang="ja-JP" altLang="en-US" sz="1100">
              <a:solidFill>
                <a:schemeClr val="dk1"/>
              </a:solidFill>
              <a:effectLst/>
              <a:latin typeface="+mn-lt"/>
              <a:ea typeface="+mn-ea"/>
              <a:cs typeface="+mn-cs"/>
            </a:rPr>
            <a:t>に取り組んだが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大型事業を実施したことにより</a:t>
          </a:r>
          <a:r>
            <a:rPr lang="ja-JP" altLang="ja-JP" sz="1100">
              <a:solidFill>
                <a:schemeClr val="dk1"/>
              </a:solidFill>
              <a:effectLst/>
              <a:latin typeface="+mn-lt"/>
              <a:ea typeface="+mn-ea"/>
              <a:cs typeface="+mn-cs"/>
            </a:rPr>
            <a:t>財政調整基金</a:t>
          </a:r>
          <a:r>
            <a:rPr lang="ja-JP" altLang="en-US" sz="1100">
              <a:solidFill>
                <a:schemeClr val="dk1"/>
              </a:solidFill>
              <a:effectLst/>
              <a:latin typeface="+mn-lt"/>
              <a:ea typeface="+mn-ea"/>
              <a:cs typeface="+mn-cs"/>
            </a:rPr>
            <a:t>残高は減少し、</a:t>
          </a:r>
          <a:r>
            <a:rPr lang="ja-JP" altLang="ja-JP" sz="1100">
              <a:solidFill>
                <a:schemeClr val="dk1"/>
              </a:solidFill>
              <a:effectLst/>
              <a:latin typeface="+mn-lt"/>
              <a:ea typeface="+mn-ea"/>
              <a:cs typeface="+mn-cs"/>
            </a:rPr>
            <a:t>標準財政規模に占める割合</a:t>
          </a:r>
          <a:r>
            <a:rPr lang="ja-JP" altLang="en-US" sz="1100">
              <a:solidFill>
                <a:schemeClr val="dk1"/>
              </a:solidFill>
              <a:effectLst/>
              <a:latin typeface="+mn-lt"/>
              <a:ea typeface="+mn-ea"/>
              <a:cs typeface="+mn-cs"/>
            </a:rPr>
            <a:t>が増加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年度末には</a:t>
          </a:r>
          <a:r>
            <a:rPr lang="en-US" altLang="ja-JP" sz="1100">
              <a:solidFill>
                <a:schemeClr val="dk1"/>
              </a:solidFill>
              <a:effectLst/>
              <a:latin typeface="+mn-lt"/>
              <a:ea typeface="+mn-ea"/>
              <a:cs typeface="+mn-cs"/>
            </a:rPr>
            <a:t>5.63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23.5</a:t>
          </a:r>
          <a:r>
            <a:rPr lang="ja-JP" altLang="ja-JP" sz="1100">
              <a:solidFill>
                <a:schemeClr val="dk1"/>
              </a:solidFill>
              <a:effectLst/>
              <a:latin typeface="+mn-lt"/>
              <a:ea typeface="+mn-ea"/>
              <a:cs typeface="+mn-cs"/>
            </a:rPr>
            <a:t>億円）となった。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年度は全ての会計で赤字比率はなかった。</a:t>
          </a:r>
          <a:endParaRPr lang="ja-JP" altLang="ja-JP">
            <a:effectLst/>
          </a:endParaRPr>
        </a:p>
        <a:p>
          <a:pPr fontAlgn="base"/>
          <a:r>
            <a:rPr lang="ja-JP" altLang="ja-JP" sz="1100">
              <a:solidFill>
                <a:schemeClr val="dk1"/>
              </a:solidFill>
              <a:effectLst/>
              <a:latin typeface="+mn-lt"/>
              <a:ea typeface="+mn-ea"/>
              <a:cs typeface="+mn-cs"/>
            </a:rPr>
            <a:t>　しかしながら、一般会計においては、今後、合併算定替の終了による普通交付税の減少などにより、一般財源の確保が厳しい状況となる見通しであること、また、それに伴い財政調整基金の取崩し等による財政運営を余議なくされる見込みであること等から、税収の徴収率向上による歳入確保や、義務的経費の削減等に取り組み、財政基盤の強化を図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14.7</a:t>
          </a:r>
          <a:r>
            <a:rPr lang="ja-JP" altLang="ja-JP" sz="1100">
              <a:solidFill>
                <a:schemeClr val="dk1"/>
              </a:solidFill>
              <a:effectLst/>
              <a:latin typeface="+mn-lt"/>
              <a:ea typeface="+mn-ea"/>
              <a:cs typeface="+mn-cs"/>
            </a:rPr>
            <a:t>％（３か年平均）で、平成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主な要因は、繰上償還の実施により、元利償還金を減少させたことによるものである。</a:t>
          </a:r>
          <a:endParaRPr lang="ja-JP" altLang="ja-JP" sz="1400">
            <a:effectLst/>
          </a:endParaRPr>
        </a:p>
        <a:p>
          <a:pPr fontAlgn="base"/>
          <a:r>
            <a:rPr lang="ja-JP" altLang="ja-JP" sz="1100">
              <a:solidFill>
                <a:schemeClr val="dk1"/>
              </a:solidFill>
              <a:effectLst/>
              <a:latin typeface="+mn-lt"/>
              <a:ea typeface="+mn-ea"/>
              <a:cs typeface="+mn-cs"/>
            </a:rPr>
            <a:t>　今後も、繰上償還や、過疎債など有利な起債の発行による算入公債費の増等により分子を減少させるなど、比率の減少に努める。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127.2</a:t>
          </a:r>
          <a:r>
            <a:rPr lang="ja-JP" altLang="ja-JP" sz="1100">
              <a:solidFill>
                <a:schemeClr val="dk1"/>
              </a:solidFill>
              <a:effectLst/>
              <a:latin typeface="+mn-lt"/>
              <a:ea typeface="+mn-ea"/>
              <a:cs typeface="+mn-cs"/>
            </a:rPr>
            <a:t>％で、平成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主な要因は、繰上償還の実施により、元利償還金を減少させたことによるものである。</a:t>
          </a:r>
          <a:endParaRPr lang="ja-JP" altLang="ja-JP" sz="1400">
            <a:effectLst/>
          </a:endParaRPr>
        </a:p>
        <a:p>
          <a:pPr fontAlgn="base"/>
          <a:r>
            <a:rPr lang="ja-JP" altLang="ja-JP" sz="1100">
              <a:solidFill>
                <a:schemeClr val="dk1"/>
              </a:solidFill>
              <a:effectLst/>
              <a:latin typeface="+mn-lt"/>
              <a:ea typeface="+mn-ea"/>
              <a:cs typeface="+mn-cs"/>
            </a:rPr>
            <a:t>　今後も公債費等義務的経費の削減など行財政改革を進め、財政の健全化に努める。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76529413</v>
      </c>
      <c r="BO4" s="349"/>
      <c r="BP4" s="349"/>
      <c r="BQ4" s="349"/>
      <c r="BR4" s="349"/>
      <c r="BS4" s="349"/>
      <c r="BT4" s="349"/>
      <c r="BU4" s="350"/>
      <c r="BV4" s="348">
        <v>78622012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6.7</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72841316</v>
      </c>
      <c r="BO5" s="386"/>
      <c r="BP5" s="386"/>
      <c r="BQ5" s="386"/>
      <c r="BR5" s="386"/>
      <c r="BS5" s="386"/>
      <c r="BT5" s="386"/>
      <c r="BU5" s="387"/>
      <c r="BV5" s="385">
        <v>75699383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3688097</v>
      </c>
      <c r="BO6" s="386"/>
      <c r="BP6" s="386"/>
      <c r="BQ6" s="386"/>
      <c r="BR6" s="386"/>
      <c r="BS6" s="386"/>
      <c r="BT6" s="386"/>
      <c r="BU6" s="387"/>
      <c r="BV6" s="385">
        <v>2922629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903089</v>
      </c>
      <c r="BO7" s="386"/>
      <c r="BP7" s="386"/>
      <c r="BQ7" s="386"/>
      <c r="BR7" s="386"/>
      <c r="BS7" s="386"/>
      <c r="BT7" s="386"/>
      <c r="BU7" s="387"/>
      <c r="BV7" s="385">
        <v>815560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41727176</v>
      </c>
      <c r="CU7" s="386"/>
      <c r="CV7" s="386"/>
      <c r="CW7" s="386"/>
      <c r="CX7" s="386"/>
      <c r="CY7" s="386"/>
      <c r="CZ7" s="386"/>
      <c r="DA7" s="387"/>
      <c r="DB7" s="385">
        <v>41648885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2785008</v>
      </c>
      <c r="BO8" s="386"/>
      <c r="BP8" s="386"/>
      <c r="BQ8" s="386"/>
      <c r="BR8" s="386"/>
      <c r="BS8" s="386"/>
      <c r="BT8" s="386"/>
      <c r="BU8" s="387"/>
      <c r="BV8" s="385">
        <v>2107069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127642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677939</v>
      </c>
      <c r="BO9" s="386"/>
      <c r="BP9" s="386"/>
      <c r="BQ9" s="386"/>
      <c r="BR9" s="386"/>
      <c r="BS9" s="386"/>
      <c r="BT9" s="386"/>
      <c r="BU9" s="387"/>
      <c r="BV9" s="385">
        <v>-1099489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17.8</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135722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4821</v>
      </c>
      <c r="BO10" s="386"/>
      <c r="BP10" s="386"/>
      <c r="BQ10" s="386"/>
      <c r="BR10" s="386"/>
      <c r="BS10" s="386"/>
      <c r="BT10" s="386"/>
      <c r="BU10" s="387"/>
      <c r="BV10" s="385">
        <v>5233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12901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125934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2766573</v>
      </c>
      <c r="BO12" s="386"/>
      <c r="BP12" s="386"/>
      <c r="BQ12" s="386"/>
      <c r="BR12" s="386"/>
      <c r="BS12" s="386"/>
      <c r="BT12" s="386"/>
      <c r="BU12" s="387"/>
      <c r="BV12" s="385">
        <v>1264070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125168</v>
      </c>
      <c r="S13" s="467"/>
      <c r="T13" s="467"/>
      <c r="U13" s="467"/>
      <c r="V13" s="468"/>
      <c r="W13" s="401" t="s">
        <v>123</v>
      </c>
      <c r="X13" s="402"/>
      <c r="Y13" s="402"/>
      <c r="Z13" s="402"/>
      <c r="AA13" s="402"/>
      <c r="AB13" s="392"/>
      <c r="AC13" s="436">
        <v>9257</v>
      </c>
      <c r="AD13" s="437"/>
      <c r="AE13" s="437"/>
      <c r="AF13" s="437"/>
      <c r="AG13" s="476"/>
      <c r="AH13" s="436">
        <v>11456</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-2070912</v>
      </c>
      <c r="BO13" s="386"/>
      <c r="BP13" s="386"/>
      <c r="BQ13" s="386"/>
      <c r="BR13" s="386"/>
      <c r="BS13" s="386"/>
      <c r="BT13" s="386"/>
      <c r="BU13" s="387"/>
      <c r="BV13" s="385">
        <v>-2358326</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126957</v>
      </c>
      <c r="S14" s="467"/>
      <c r="T14" s="467"/>
      <c r="U14" s="467"/>
      <c r="V14" s="468"/>
      <c r="W14" s="375"/>
      <c r="X14" s="376"/>
      <c r="Y14" s="376"/>
      <c r="Z14" s="376"/>
      <c r="AA14" s="376"/>
      <c r="AB14" s="365"/>
      <c r="AC14" s="469">
        <v>15.4</v>
      </c>
      <c r="AD14" s="470"/>
      <c r="AE14" s="470"/>
      <c r="AF14" s="470"/>
      <c r="AG14" s="471"/>
      <c r="AH14" s="469">
        <v>16.7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127.2</v>
      </c>
      <c r="CU14" s="481"/>
      <c r="CV14" s="481"/>
      <c r="CW14" s="481"/>
      <c r="CX14" s="481"/>
      <c r="CY14" s="481"/>
      <c r="CZ14" s="481"/>
      <c r="DA14" s="482"/>
      <c r="DB14" s="480">
        <v>132.1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126177</v>
      </c>
      <c r="S15" s="467"/>
      <c r="T15" s="467"/>
      <c r="U15" s="467"/>
      <c r="V15" s="468"/>
      <c r="W15" s="401" t="s">
        <v>129</v>
      </c>
      <c r="X15" s="402"/>
      <c r="Y15" s="402"/>
      <c r="Z15" s="402"/>
      <c r="AA15" s="402"/>
      <c r="AB15" s="392"/>
      <c r="AC15" s="436">
        <v>18102</v>
      </c>
      <c r="AD15" s="437"/>
      <c r="AE15" s="437"/>
      <c r="AF15" s="437"/>
      <c r="AG15" s="476"/>
      <c r="AH15" s="436">
        <v>22453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11581201</v>
      </c>
      <c r="BO15" s="349"/>
      <c r="BP15" s="349"/>
      <c r="BQ15" s="349"/>
      <c r="BR15" s="349"/>
      <c r="BS15" s="349"/>
      <c r="BT15" s="349"/>
      <c r="BU15" s="350"/>
      <c r="BV15" s="348">
        <v>11217367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30.1</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30377933</v>
      </c>
      <c r="BO16" s="386"/>
      <c r="BP16" s="386"/>
      <c r="BQ16" s="386"/>
      <c r="BR16" s="386"/>
      <c r="BS16" s="386"/>
      <c r="BT16" s="386"/>
      <c r="BU16" s="387"/>
      <c r="BV16" s="385">
        <v>30450062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32864</v>
      </c>
      <c r="AD17" s="437"/>
      <c r="AE17" s="437"/>
      <c r="AF17" s="437"/>
      <c r="AG17" s="476"/>
      <c r="AH17" s="436">
        <v>34677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14809835</v>
      </c>
      <c r="BO17" s="386"/>
      <c r="BP17" s="386"/>
      <c r="BQ17" s="386"/>
      <c r="BR17" s="386"/>
      <c r="BS17" s="386"/>
      <c r="BT17" s="386"/>
      <c r="BU17" s="387"/>
      <c r="BV17" s="385">
        <v>14279734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1256.25</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36748744</v>
      </c>
      <c r="BO18" s="386"/>
      <c r="BP18" s="386"/>
      <c r="BQ18" s="386"/>
      <c r="BR18" s="386"/>
      <c r="BS18" s="386"/>
      <c r="BT18" s="386"/>
      <c r="BU18" s="387"/>
      <c r="BV18" s="385">
        <v>36768023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102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50859825</v>
      </c>
      <c r="BO19" s="386"/>
      <c r="BP19" s="386"/>
      <c r="BQ19" s="386"/>
      <c r="BR19" s="386"/>
      <c r="BS19" s="386"/>
      <c r="BT19" s="386"/>
      <c r="BU19" s="387"/>
      <c r="BV19" s="385">
        <v>49337258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42633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39" t="s">
        <v>148</v>
      </c>
      <c r="AI22" s="402"/>
      <c r="AJ22" s="402"/>
      <c r="AK22" s="402"/>
      <c r="AL22" s="392"/>
      <c r="AM22" s="539" t="s">
        <v>149</v>
      </c>
      <c r="AN22" s="540"/>
      <c r="AO22" s="540"/>
      <c r="AP22" s="540"/>
      <c r="AQ22" s="540"/>
      <c r="AR22" s="541"/>
      <c r="AS22" s="524" t="s">
        <v>146</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150</v>
      </c>
      <c r="AZ23" s="346"/>
      <c r="BA23" s="346"/>
      <c r="BB23" s="346"/>
      <c r="BC23" s="346"/>
      <c r="BD23" s="346"/>
      <c r="BE23" s="346"/>
      <c r="BF23" s="346"/>
      <c r="BG23" s="346"/>
      <c r="BH23" s="346"/>
      <c r="BI23" s="346"/>
      <c r="BJ23" s="346"/>
      <c r="BK23" s="346"/>
      <c r="BL23" s="346"/>
      <c r="BM23" s="347"/>
      <c r="BN23" s="385">
        <v>83662879</v>
      </c>
      <c r="BO23" s="386"/>
      <c r="BP23" s="386"/>
      <c r="BQ23" s="386"/>
      <c r="BR23" s="386"/>
      <c r="BS23" s="386"/>
      <c r="BT23" s="386"/>
      <c r="BU23" s="387"/>
      <c r="BV23" s="385">
        <v>80572039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8640</v>
      </c>
      <c r="R24" s="437"/>
      <c r="S24" s="437"/>
      <c r="T24" s="437"/>
      <c r="U24" s="437"/>
      <c r="V24" s="476"/>
      <c r="W24" s="531"/>
      <c r="X24" s="519"/>
      <c r="Y24" s="520"/>
      <c r="Z24" s="435" t="s">
        <v>152</v>
      </c>
      <c r="AA24" s="415"/>
      <c r="AB24" s="415"/>
      <c r="AC24" s="415"/>
      <c r="AD24" s="415"/>
      <c r="AE24" s="415"/>
      <c r="AF24" s="415"/>
      <c r="AG24" s="416"/>
      <c r="AH24" s="436">
        <v>1179</v>
      </c>
      <c r="AI24" s="437"/>
      <c r="AJ24" s="437"/>
      <c r="AK24" s="437"/>
      <c r="AL24" s="476"/>
      <c r="AM24" s="436">
        <v>3718566</v>
      </c>
      <c r="AN24" s="437"/>
      <c r="AO24" s="437"/>
      <c r="AP24" s="437"/>
      <c r="AQ24" s="437"/>
      <c r="AR24" s="476"/>
      <c r="AS24" s="436">
        <v>3154</v>
      </c>
      <c r="AT24" s="437"/>
      <c r="AU24" s="437"/>
      <c r="AV24" s="437"/>
      <c r="AW24" s="437"/>
      <c r="AX24" s="438"/>
      <c r="AY24" s="547" t="s">
        <v>153</v>
      </c>
      <c r="AZ24" s="548"/>
      <c r="BA24" s="548"/>
      <c r="BB24" s="548"/>
      <c r="BC24" s="548"/>
      <c r="BD24" s="548"/>
      <c r="BE24" s="548"/>
      <c r="BF24" s="548"/>
      <c r="BG24" s="548"/>
      <c r="BH24" s="548"/>
      <c r="BI24" s="548"/>
      <c r="BJ24" s="548"/>
      <c r="BK24" s="548"/>
      <c r="BL24" s="548"/>
      <c r="BM24" s="549"/>
      <c r="BN24" s="385">
        <v>69949006</v>
      </c>
      <c r="BO24" s="386"/>
      <c r="BP24" s="386"/>
      <c r="BQ24" s="386"/>
      <c r="BR24" s="386"/>
      <c r="BS24" s="386"/>
      <c r="BT24" s="386"/>
      <c r="BU24" s="387"/>
      <c r="BV24" s="385">
        <v>66267966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6980</v>
      </c>
      <c r="R25" s="437"/>
      <c r="S25" s="437"/>
      <c r="T25" s="437"/>
      <c r="U25" s="437"/>
      <c r="V25" s="476"/>
      <c r="W25" s="531"/>
      <c r="X25" s="519"/>
      <c r="Y25" s="520"/>
      <c r="Z25" s="435" t="s">
        <v>155</v>
      </c>
      <c r="AA25" s="415"/>
      <c r="AB25" s="415"/>
      <c r="AC25" s="415"/>
      <c r="AD25" s="415"/>
      <c r="AE25" s="415"/>
      <c r="AF25" s="415"/>
      <c r="AG25" s="416"/>
      <c r="AH25" s="436">
        <v>211</v>
      </c>
      <c r="AI25" s="437"/>
      <c r="AJ25" s="437"/>
      <c r="AK25" s="437"/>
      <c r="AL25" s="476"/>
      <c r="AM25" s="436">
        <v>630257</v>
      </c>
      <c r="AN25" s="437"/>
      <c r="AO25" s="437"/>
      <c r="AP25" s="437"/>
      <c r="AQ25" s="437"/>
      <c r="AR25" s="476"/>
      <c r="AS25" s="436">
        <v>2987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5494060</v>
      </c>
      <c r="BO25" s="349"/>
      <c r="BP25" s="349"/>
      <c r="BQ25" s="349"/>
      <c r="BR25" s="349"/>
      <c r="BS25" s="349"/>
      <c r="BT25" s="349"/>
      <c r="BU25" s="350"/>
      <c r="BV25" s="348">
        <v>5752438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6170</v>
      </c>
      <c r="R26" s="437"/>
      <c r="S26" s="437"/>
      <c r="T26" s="437"/>
      <c r="U26" s="437"/>
      <c r="V26" s="476"/>
      <c r="W26" s="531"/>
      <c r="X26" s="519"/>
      <c r="Y26" s="520"/>
      <c r="Z26" s="435" t="s">
        <v>158</v>
      </c>
      <c r="AA26" s="553"/>
      <c r="AB26" s="553"/>
      <c r="AC26" s="553"/>
      <c r="AD26" s="553"/>
      <c r="AE26" s="553"/>
      <c r="AF26" s="553"/>
      <c r="AG26" s="554"/>
      <c r="AH26" s="436">
        <v>67</v>
      </c>
      <c r="AI26" s="437"/>
      <c r="AJ26" s="437"/>
      <c r="AK26" s="437"/>
      <c r="AL26" s="476"/>
      <c r="AM26" s="436">
        <v>207700</v>
      </c>
      <c r="AN26" s="437"/>
      <c r="AO26" s="437"/>
      <c r="AP26" s="437"/>
      <c r="AQ26" s="437"/>
      <c r="AR26" s="476"/>
      <c r="AS26" s="436">
        <v>3100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4380</v>
      </c>
      <c r="R27" s="437"/>
      <c r="S27" s="437"/>
      <c r="T27" s="437"/>
      <c r="U27" s="437"/>
      <c r="V27" s="476"/>
      <c r="W27" s="531"/>
      <c r="X27" s="519"/>
      <c r="Y27" s="520"/>
      <c r="Z27" s="435" t="s">
        <v>161</v>
      </c>
      <c r="AA27" s="415"/>
      <c r="AB27" s="415"/>
      <c r="AC27" s="415"/>
      <c r="AD27" s="415"/>
      <c r="AE27" s="415"/>
      <c r="AF27" s="415"/>
      <c r="AG27" s="416"/>
      <c r="AH27" s="436">
        <v>36</v>
      </c>
      <c r="AI27" s="437"/>
      <c r="AJ27" s="437"/>
      <c r="AK27" s="437"/>
      <c r="AL27" s="476"/>
      <c r="AM27" s="436">
        <v>108108</v>
      </c>
      <c r="AN27" s="437"/>
      <c r="AO27" s="437"/>
      <c r="AP27" s="437"/>
      <c r="AQ27" s="437"/>
      <c r="AR27" s="476"/>
      <c r="AS27" s="436">
        <v>3003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0">
        <v>1050000</v>
      </c>
      <c r="BO27" s="551"/>
      <c r="BP27" s="551"/>
      <c r="BQ27" s="551"/>
      <c r="BR27" s="551"/>
      <c r="BS27" s="551"/>
      <c r="BT27" s="551"/>
      <c r="BU27" s="552"/>
      <c r="BV27" s="550">
        <v>1050000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3860</v>
      </c>
      <c r="R28" s="437"/>
      <c r="S28" s="437"/>
      <c r="T28" s="437"/>
      <c r="U28" s="437"/>
      <c r="V28" s="476"/>
      <c r="W28" s="531"/>
      <c r="X28" s="519"/>
      <c r="Y28" s="520"/>
      <c r="Z28" s="435" t="s">
        <v>164</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2347609</v>
      </c>
      <c r="BO28" s="349"/>
      <c r="BP28" s="349"/>
      <c r="BQ28" s="349"/>
      <c r="BR28" s="349"/>
      <c r="BS28" s="349"/>
      <c r="BT28" s="349"/>
      <c r="BU28" s="350"/>
      <c r="BV28" s="348">
        <v>5109361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28</v>
      </c>
      <c r="M29" s="437"/>
      <c r="N29" s="437"/>
      <c r="O29" s="437"/>
      <c r="P29" s="476"/>
      <c r="Q29" s="436">
        <v>3600</v>
      </c>
      <c r="R29" s="437"/>
      <c r="S29" s="437"/>
      <c r="T29" s="437"/>
      <c r="U29" s="437"/>
      <c r="V29" s="476"/>
      <c r="W29" s="531"/>
      <c r="X29" s="519"/>
      <c r="Y29" s="520"/>
      <c r="Z29" s="435" t="s">
        <v>168</v>
      </c>
      <c r="AA29" s="415"/>
      <c r="AB29" s="415"/>
      <c r="AC29" s="415"/>
      <c r="AD29" s="415"/>
      <c r="AE29" s="415"/>
      <c r="AF29" s="415"/>
      <c r="AG29" s="416"/>
      <c r="AH29" s="436">
        <v>1215</v>
      </c>
      <c r="AI29" s="437"/>
      <c r="AJ29" s="437"/>
      <c r="AK29" s="437"/>
      <c r="AL29" s="476"/>
      <c r="AM29" s="436">
        <v>3826674</v>
      </c>
      <c r="AN29" s="437"/>
      <c r="AO29" s="437"/>
      <c r="AP29" s="437"/>
      <c r="AQ29" s="437"/>
      <c r="AR29" s="476"/>
      <c r="AS29" s="436">
        <v>3150</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10628245</v>
      </c>
      <c r="BO29" s="386"/>
      <c r="BP29" s="386"/>
      <c r="BQ29" s="386"/>
      <c r="BR29" s="386"/>
      <c r="BS29" s="386"/>
      <c r="BT29" s="386"/>
      <c r="BU29" s="387"/>
      <c r="BV29" s="385">
        <v>7789176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94.5</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171</v>
      </c>
      <c r="BD30" s="548"/>
      <c r="BE30" s="548"/>
      <c r="BF30" s="548"/>
      <c r="BG30" s="548"/>
      <c r="BH30" s="548"/>
      <c r="BI30" s="548"/>
      <c r="BJ30" s="548"/>
      <c r="BK30" s="548"/>
      <c r="BL30" s="548"/>
      <c r="BM30" s="549"/>
      <c r="BN30" s="550">
        <v>3662569</v>
      </c>
      <c r="BO30" s="551"/>
      <c r="BP30" s="551"/>
      <c r="BQ30" s="551"/>
      <c r="BR30" s="551"/>
      <c r="BS30" s="551"/>
      <c r="BT30" s="551"/>
      <c r="BU30" s="552"/>
      <c r="BV30" s="550">
        <v>3210071</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6</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IF('各会計、関係団体の財政状況及び健全化判断比率'!B32="","",'各会計、関係団体の財政状況及び健全化判断比率'!B32)</f>
        <v>水道事業</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IF('各会計、関係団体の財政状況及び健全化判断比率'!B35="","",'各会計、関係団体の財政状況及び健全化判断比率'!B35)</f>
        <v>簡易水道事業</v>
      </c>
      <c r="BH34" s="565"/>
      <c r="BI34" s="565"/>
      <c r="BJ34" s="565"/>
      <c r="BK34" s="565"/>
      <c r="BL34" s="565"/>
      <c r="BM34" s="565"/>
      <c r="BN34" s="565"/>
      <c r="BO34" s="565"/>
      <c r="BP34" s="565"/>
      <c r="BQ34" s="565"/>
      <c r="BR34" s="565"/>
      <c r="BS34" s="565"/>
      <c r="BT34" s="565"/>
      <c r="BU34" s="565"/>
      <c r="BV34" s="165"/>
      <c r="BW34" s="564">
        <f>IF(BY34="","",MAX(C34:D43,U34:V43,AM34:AN43,BE34:BF43)+1)</f>
        <v>18</v>
      </c>
      <c r="BX34" s="564"/>
      <c r="BY34" s="565" t="str">
        <f>IF('各会計、関係団体の財政状況及び健全化判断比率'!B68="","",'各会計、関係団体の財政状況及び健全化判断比率'!B68)</f>
        <v>一関地区広域行政組合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岩手県県南技術研究センター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土地取得事業特別会計</v>
      </c>
      <c r="F35" s="565"/>
      <c r="G35" s="565"/>
      <c r="H35" s="565"/>
      <c r="I35" s="565"/>
      <c r="J35" s="565"/>
      <c r="K35" s="565"/>
      <c r="L35" s="565"/>
      <c r="M35" s="565"/>
      <c r="N35" s="565"/>
      <c r="O35" s="565"/>
      <c r="P35" s="565"/>
      <c r="Q35" s="565"/>
      <c r="R35" s="565"/>
      <c r="S35" s="565"/>
      <c r="T35" s="165"/>
      <c r="U35" s="564">
        <f>IF(W35="","",U34+1)</f>
        <v>7</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IF('各会計、関係団体の財政状況及び健全化判断比率'!B33="","",'各会計、関係団体の財政状況及び健全化判断比率'!B33)</f>
        <v>工業用水道事業</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IF('各会計、関係団体の財政状況及び健全化判断比率'!B36="","",'各会計、関係団体の財政状況及び健全化判断比率'!B36)</f>
        <v>下水道事業</v>
      </c>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一関ケーブルネットワーク</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都市施設等管理特別会計</v>
      </c>
      <c r="F36" s="565"/>
      <c r="G36" s="565"/>
      <c r="H36" s="565"/>
      <c r="I36" s="565"/>
      <c r="J36" s="565"/>
      <c r="K36" s="565"/>
      <c r="L36" s="565"/>
      <c r="M36" s="565"/>
      <c r="N36" s="565"/>
      <c r="O36" s="565"/>
      <c r="P36" s="565"/>
      <c r="Q36" s="565"/>
      <c r="R36" s="565"/>
      <c r="S36" s="565"/>
      <c r="T36" s="165"/>
      <c r="U36" s="564">
        <f t="shared" ref="U36:U43" si="4">IF(W36="","",U35+1)</f>
        <v>8</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12</v>
      </c>
      <c r="AN36" s="564"/>
      <c r="AO36" s="565" t="str">
        <f>IF('各会計、関係団体の財政状況及び健全化判断比率'!B34="","",'各会計、関係団体の財政状況及び健全化判断比率'!B34)</f>
        <v>一関市病院事業</v>
      </c>
      <c r="AP36" s="565"/>
      <c r="AQ36" s="565"/>
      <c r="AR36" s="565"/>
      <c r="AS36" s="565"/>
      <c r="AT36" s="565"/>
      <c r="AU36" s="565"/>
      <c r="AV36" s="565"/>
      <c r="AW36" s="565"/>
      <c r="AX36" s="565"/>
      <c r="AY36" s="565"/>
      <c r="AZ36" s="565"/>
      <c r="BA36" s="565"/>
      <c r="BB36" s="565"/>
      <c r="BC36" s="565"/>
      <c r="BD36" s="165"/>
      <c r="BE36" s="564">
        <f t="shared" si="1"/>
        <v>15</v>
      </c>
      <c r="BF36" s="564"/>
      <c r="BG36" s="565" t="str">
        <f>IF('各会計、関係団体の財政状況及び健全化判断比率'!B37="","",'各会計、関係団体の財政状況及び健全化判断比率'!B37)</f>
        <v>農業集落排水事業</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21</v>
      </c>
      <c r="CP36" s="564"/>
      <c r="CQ36" s="565" t="str">
        <f>IF('各会計、関係団体の財政状況及び健全化判断比率'!BS9="","",'各会計、関係団体の財政状況及び健全化判断比率'!BS9)</f>
        <v>一関地区土地開発公社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市営バス事業特別会計</v>
      </c>
      <c r="F37" s="565"/>
      <c r="G37" s="565"/>
      <c r="H37" s="565"/>
      <c r="I37" s="565"/>
      <c r="J37" s="565"/>
      <c r="K37" s="565"/>
      <c r="L37" s="565"/>
      <c r="M37" s="565"/>
      <c r="N37" s="565"/>
      <c r="O37" s="565"/>
      <c r="P37" s="565"/>
      <c r="Q37" s="565"/>
      <c r="R37" s="565"/>
      <c r="S37" s="565"/>
      <c r="T37" s="165"/>
      <c r="U37" s="564">
        <f t="shared" si="4"/>
        <v>9</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16</v>
      </c>
      <c r="BF37" s="564"/>
      <c r="BG37" s="565" t="str">
        <f>IF('各会計、関係団体の財政状況及び健全化判断比率'!B38="","",'各会計、関係団体の財政状況及び健全化判断比率'!B38)</f>
        <v>浄化槽事業</v>
      </c>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22</v>
      </c>
      <c r="CP37" s="564"/>
      <c r="CQ37" s="565" t="str">
        <f>IF('各会計、関係団体の財政状況及び健全化判断比率'!BS10="","",'各会計、関係団体の財政状況及び健全化判断比率'!BS10)</f>
        <v>花泉観光開発</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物品調達特別会計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17</v>
      </c>
      <c r="BF38" s="564"/>
      <c r="BG38" s="565" t="str">
        <f>IF('各会計、関係団体の財政状況及び健全化判断比率'!B39="","",'各会計、関係団体の財政状況及び健全化判断比率'!B39)</f>
        <v>工業団地整備事業</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23</v>
      </c>
      <c r="CP38" s="564"/>
      <c r="CQ38" s="565" t="str">
        <f>IF('各会計、関係団体の財政状況及び健全化判断比率'!BS11="","",'各会計、関係団体の財政状況及び健全化判断比率'!BS11)</f>
        <v>室根総合開発</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64" t="s">
        <v>23</v>
      </c>
      <c r="C41" s="1165"/>
      <c r="D41" s="81"/>
      <c r="E41" s="1170" t="s">
        <v>24</v>
      </c>
      <c r="F41" s="1170"/>
      <c r="G41" s="1170"/>
      <c r="H41" s="1171"/>
      <c r="I41" s="82" t="s">
        <v>483</v>
      </c>
      <c r="J41" s="83" t="s">
        <v>483</v>
      </c>
      <c r="K41" s="83">
        <v>78735</v>
      </c>
      <c r="L41" s="83">
        <v>80563</v>
      </c>
      <c r="M41" s="84">
        <v>83657</v>
      </c>
    </row>
    <row r="42" spans="2:13" ht="27.75" customHeight="1">
      <c r="B42" s="1166"/>
      <c r="C42" s="1167"/>
      <c r="D42" s="85"/>
      <c r="E42" s="1172" t="s">
        <v>25</v>
      </c>
      <c r="F42" s="1172"/>
      <c r="G42" s="1172"/>
      <c r="H42" s="1173"/>
      <c r="I42" s="86" t="s">
        <v>483</v>
      </c>
      <c r="J42" s="87" t="s">
        <v>483</v>
      </c>
      <c r="K42" s="87">
        <v>4776</v>
      </c>
      <c r="L42" s="87">
        <v>3772</v>
      </c>
      <c r="M42" s="88">
        <v>3393</v>
      </c>
    </row>
    <row r="43" spans="2:13" ht="27.75" customHeight="1">
      <c r="B43" s="1166"/>
      <c r="C43" s="1167"/>
      <c r="D43" s="85"/>
      <c r="E43" s="1172" t="s">
        <v>26</v>
      </c>
      <c r="F43" s="1172"/>
      <c r="G43" s="1172"/>
      <c r="H43" s="1173"/>
      <c r="I43" s="86" t="s">
        <v>483</v>
      </c>
      <c r="J43" s="87" t="s">
        <v>483</v>
      </c>
      <c r="K43" s="87">
        <v>35009</v>
      </c>
      <c r="L43" s="87">
        <v>34069</v>
      </c>
      <c r="M43" s="88">
        <v>34037</v>
      </c>
    </row>
    <row r="44" spans="2:13" ht="27.75" customHeight="1">
      <c r="B44" s="1166"/>
      <c r="C44" s="1167"/>
      <c r="D44" s="85"/>
      <c r="E44" s="1172" t="s">
        <v>27</v>
      </c>
      <c r="F44" s="1172"/>
      <c r="G44" s="1172"/>
      <c r="H44" s="1173"/>
      <c r="I44" s="86" t="s">
        <v>483</v>
      </c>
      <c r="J44" s="87" t="s">
        <v>483</v>
      </c>
      <c r="K44" s="87">
        <v>1657</v>
      </c>
      <c r="L44" s="87">
        <v>1217</v>
      </c>
      <c r="M44" s="88">
        <v>766</v>
      </c>
    </row>
    <row r="45" spans="2:13" ht="27.75" customHeight="1">
      <c r="B45" s="1166"/>
      <c r="C45" s="1167"/>
      <c r="D45" s="85"/>
      <c r="E45" s="1172" t="s">
        <v>28</v>
      </c>
      <c r="F45" s="1172"/>
      <c r="G45" s="1172"/>
      <c r="H45" s="1173"/>
      <c r="I45" s="86" t="s">
        <v>483</v>
      </c>
      <c r="J45" s="87" t="s">
        <v>483</v>
      </c>
      <c r="K45" s="87">
        <v>14769</v>
      </c>
      <c r="L45" s="87">
        <v>14469</v>
      </c>
      <c r="M45" s="88">
        <v>13648</v>
      </c>
    </row>
    <row r="46" spans="2:13" ht="27.75" customHeight="1">
      <c r="B46" s="1166"/>
      <c r="C46" s="1167"/>
      <c r="D46" s="85"/>
      <c r="E46" s="1172" t="s">
        <v>29</v>
      </c>
      <c r="F46" s="1172"/>
      <c r="G46" s="1172"/>
      <c r="H46" s="1173"/>
      <c r="I46" s="86" t="s">
        <v>483</v>
      </c>
      <c r="J46" s="87" t="s">
        <v>483</v>
      </c>
      <c r="K46" s="87">
        <v>84</v>
      </c>
      <c r="L46" s="87">
        <v>90</v>
      </c>
      <c r="M46" s="88">
        <v>99</v>
      </c>
    </row>
    <row r="47" spans="2:13" ht="27.75" customHeight="1">
      <c r="B47" s="1166"/>
      <c r="C47" s="1167"/>
      <c r="D47" s="85"/>
      <c r="E47" s="1172" t="s">
        <v>30</v>
      </c>
      <c r="F47" s="1172"/>
      <c r="G47" s="1172"/>
      <c r="H47" s="1173"/>
      <c r="I47" s="86" t="s">
        <v>483</v>
      </c>
      <c r="J47" s="87" t="s">
        <v>483</v>
      </c>
      <c r="K47" s="87" t="s">
        <v>483</v>
      </c>
      <c r="L47" s="87" t="s">
        <v>483</v>
      </c>
      <c r="M47" s="88" t="s">
        <v>483</v>
      </c>
    </row>
    <row r="48" spans="2:13" ht="27.75" customHeight="1">
      <c r="B48" s="1168"/>
      <c r="C48" s="1169"/>
      <c r="D48" s="85"/>
      <c r="E48" s="1172" t="s">
        <v>31</v>
      </c>
      <c r="F48" s="1172"/>
      <c r="G48" s="1172"/>
      <c r="H48" s="1173"/>
      <c r="I48" s="86" t="s">
        <v>483</v>
      </c>
      <c r="J48" s="87" t="s">
        <v>483</v>
      </c>
      <c r="K48" s="87" t="s">
        <v>483</v>
      </c>
      <c r="L48" s="87" t="s">
        <v>483</v>
      </c>
      <c r="M48" s="88" t="s">
        <v>483</v>
      </c>
    </row>
    <row r="49" spans="2:13" ht="27.75" customHeight="1">
      <c r="B49" s="1174" t="s">
        <v>32</v>
      </c>
      <c r="C49" s="1175"/>
      <c r="D49" s="89"/>
      <c r="E49" s="1172" t="s">
        <v>33</v>
      </c>
      <c r="F49" s="1172"/>
      <c r="G49" s="1172"/>
      <c r="H49" s="1173"/>
      <c r="I49" s="86" t="s">
        <v>483</v>
      </c>
      <c r="J49" s="87" t="s">
        <v>483</v>
      </c>
      <c r="K49" s="87">
        <v>12353</v>
      </c>
      <c r="L49" s="87">
        <v>14041</v>
      </c>
      <c r="M49" s="88">
        <v>14449</v>
      </c>
    </row>
    <row r="50" spans="2:13" ht="27.75" customHeight="1">
      <c r="B50" s="1166"/>
      <c r="C50" s="1167"/>
      <c r="D50" s="85"/>
      <c r="E50" s="1172" t="s">
        <v>34</v>
      </c>
      <c r="F50" s="1172"/>
      <c r="G50" s="1172"/>
      <c r="H50" s="1173"/>
      <c r="I50" s="86" t="s">
        <v>483</v>
      </c>
      <c r="J50" s="87" t="s">
        <v>483</v>
      </c>
      <c r="K50" s="87">
        <v>1872</v>
      </c>
      <c r="L50" s="87">
        <v>1639</v>
      </c>
      <c r="M50" s="88">
        <v>1441</v>
      </c>
    </row>
    <row r="51" spans="2:13" ht="27.75" customHeight="1">
      <c r="B51" s="1168"/>
      <c r="C51" s="1169"/>
      <c r="D51" s="85"/>
      <c r="E51" s="1172" t="s">
        <v>35</v>
      </c>
      <c r="F51" s="1172"/>
      <c r="G51" s="1172"/>
      <c r="H51" s="1173"/>
      <c r="I51" s="86" t="s">
        <v>483</v>
      </c>
      <c r="J51" s="87" t="s">
        <v>483</v>
      </c>
      <c r="K51" s="87">
        <v>72334</v>
      </c>
      <c r="L51" s="87">
        <v>73422</v>
      </c>
      <c r="M51" s="88">
        <v>76291</v>
      </c>
    </row>
    <row r="52" spans="2:13" ht="27.75" customHeight="1" thickBot="1">
      <c r="B52" s="1176" t="s">
        <v>36</v>
      </c>
      <c r="C52" s="1177"/>
      <c r="D52" s="90"/>
      <c r="E52" s="1178" t="s">
        <v>37</v>
      </c>
      <c r="F52" s="1178"/>
      <c r="G52" s="1178"/>
      <c r="H52" s="1179"/>
      <c r="I52" s="91" t="s">
        <v>483</v>
      </c>
      <c r="J52" s="92" t="s">
        <v>483</v>
      </c>
      <c r="K52" s="92">
        <v>48471</v>
      </c>
      <c r="L52" s="92">
        <v>45079</v>
      </c>
      <c r="M52" s="93">
        <v>43420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c r="E3" s="116"/>
      <c r="F3" s="117"/>
      <c r="G3" s="118"/>
      <c r="H3" s="119"/>
    </row>
    <row r="4" spans="1:8">
      <c r="A4" s="120"/>
      <c r="B4" s="121"/>
      <c r="C4" s="122"/>
      <c r="D4" s="123"/>
      <c r="E4" s="124"/>
      <c r="F4" s="125"/>
      <c r="G4" s="126"/>
      <c r="H4" s="127"/>
    </row>
    <row r="5" spans="1:8">
      <c r="A5" s="108" t="s">
        <v>517</v>
      </c>
      <c r="B5" s="113"/>
      <c r="C5" s="114"/>
      <c r="D5" s="115"/>
      <c r="E5" s="116"/>
      <c r="F5" s="117"/>
      <c r="G5" s="118"/>
      <c r="H5" s="119"/>
    </row>
    <row r="6" spans="1:8">
      <c r="A6" s="120"/>
      <c r="B6" s="121"/>
      <c r="C6" s="122"/>
      <c r="D6" s="123"/>
      <c r="E6" s="124"/>
      <c r="F6" s="125"/>
      <c r="G6" s="126"/>
      <c r="H6" s="127"/>
    </row>
    <row r="7" spans="1:8">
      <c r="A7" s="108" t="s">
        <v>518</v>
      </c>
      <c r="B7" s="113"/>
      <c r="C7" s="114"/>
      <c r="D7" s="115">
        <v>111318</v>
      </c>
      <c r="E7" s="116"/>
      <c r="F7" s="117">
        <v>50671</v>
      </c>
      <c r="G7" s="118"/>
      <c r="H7" s="119"/>
    </row>
    <row r="8" spans="1:8">
      <c r="A8" s="120"/>
      <c r="B8" s="121"/>
      <c r="C8" s="122"/>
      <c r="D8" s="123">
        <v>60464</v>
      </c>
      <c r="E8" s="124"/>
      <c r="F8" s="125">
        <v>30499</v>
      </c>
      <c r="G8" s="126"/>
      <c r="H8" s="127"/>
    </row>
    <row r="9" spans="1:8">
      <c r="A9" s="108" t="s">
        <v>519</v>
      </c>
      <c r="B9" s="113"/>
      <c r="C9" s="114"/>
      <c r="D9" s="115">
        <v>119517</v>
      </c>
      <c r="E9" s="116"/>
      <c r="F9" s="117">
        <v>57996</v>
      </c>
      <c r="G9" s="118"/>
      <c r="H9" s="119"/>
    </row>
    <row r="10" spans="1:8">
      <c r="A10" s="120"/>
      <c r="B10" s="121"/>
      <c r="C10" s="122"/>
      <c r="D10" s="123">
        <v>54492</v>
      </c>
      <c r="E10" s="124"/>
      <c r="F10" s="125">
        <v>32288</v>
      </c>
      <c r="G10" s="126"/>
      <c r="H10" s="127"/>
    </row>
    <row r="11" spans="1:8">
      <c r="A11" s="108" t="s">
        <v>520</v>
      </c>
      <c r="B11" s="113"/>
      <c r="C11" s="114"/>
      <c r="D11" s="115">
        <v>122086</v>
      </c>
      <c r="E11" s="116"/>
      <c r="F11" s="117">
        <v>64620</v>
      </c>
      <c r="G11" s="118"/>
      <c r="H11" s="119"/>
    </row>
    <row r="12" spans="1:8">
      <c r="A12" s="120"/>
      <c r="B12" s="121"/>
      <c r="C12" s="128"/>
      <c r="D12" s="123">
        <v>78084</v>
      </c>
      <c r="E12" s="124"/>
      <c r="F12" s="125">
        <v>37260</v>
      </c>
      <c r="G12" s="126"/>
      <c r="H12" s="127"/>
    </row>
    <row r="13" spans="1:8">
      <c r="A13" s="108"/>
      <c r="B13" s="113"/>
      <c r="C13" s="129"/>
      <c r="D13" s="130">
        <v>117640</v>
      </c>
      <c r="E13" s="131"/>
      <c r="F13" s="132">
        <v>57762</v>
      </c>
      <c r="G13" s="133"/>
      <c r="H13" s="119"/>
    </row>
    <row r="14" spans="1:8">
      <c r="A14" s="120"/>
      <c r="B14" s="121"/>
      <c r="C14" s="122"/>
      <c r="D14" s="123">
        <v>64347</v>
      </c>
      <c r="E14" s="124"/>
      <c r="F14" s="125">
        <v>33349</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t="e">
        <f>ROUND(VALUE(SUBSTITUTE(実質収支比率等に係る経年分析!F$48,"▲","-")),2)</f>
        <v>#VALUE!</v>
      </c>
      <c r="C19" s="134" t="e">
        <f>ROUND(VALUE(SUBSTITUTE(実質収支比率等に係る経年分析!G$48,"▲","-")),2)</f>
        <v>#VALUE!</v>
      </c>
      <c r="D19" s="134">
        <f>ROUND(VALUE(SUBSTITUTE(実質収支比率等に係る経年分析!H$48,"▲","-")),2)</f>
        <v>7.67</v>
      </c>
      <c r="E19" s="134">
        <f>ROUND(VALUE(SUBSTITUTE(実質収支比率等に係る経年分析!I$48,"▲","-")),2)</f>
        <v>5.0599999999999996</v>
      </c>
      <c r="F19" s="134">
        <f>ROUND(VALUE(SUBSTITUTE(実質収支比率等に係る経年分析!J$48,"▲","-")),2)</f>
        <v>6.67</v>
      </c>
    </row>
    <row r="20" spans="1:11">
      <c r="A20" s="134" t="s">
        <v>42</v>
      </c>
      <c r="B20" s="134" t="e">
        <f>ROUND(VALUE(SUBSTITUTE(実質収支比率等に係る経年分析!F$47,"▲","-")),2)</f>
        <v>#VALUE!</v>
      </c>
      <c r="C20" s="134" t="e">
        <f>ROUND(VALUE(SUBSTITUTE(実質収支比率等に係る経年分析!G$47,"▲","-")),2)</f>
        <v>#VALUE!</v>
      </c>
      <c r="D20" s="134">
        <f>ROUND(VALUE(SUBSTITUTE(実質収支比率等に係る経年分析!H$47,"▲","-")),2)</f>
        <v>15.24</v>
      </c>
      <c r="E20" s="134">
        <f>ROUND(VALUE(SUBSTITUTE(実質収支比率等に係る経年分析!I$47,"▲","-")),2)</f>
        <v>12.27</v>
      </c>
      <c r="F20" s="134">
        <f>ROUND(VALUE(SUBSTITUTE(実質収支比率等に係る経年分析!J$47,"▲","-")),2)</f>
        <v>5.63</v>
      </c>
    </row>
    <row r="21" spans="1:11">
      <c r="A21" s="134" t="s">
        <v>43</v>
      </c>
      <c r="B21" s="134" t="e">
        <f>IF(ISNUMBER(VALUE(SUBSTITUTE(実質収支比率等に係る経年分析!F$49,"▲","-"))),ROUND(VALUE(SUBSTITUTE(実質収支比率等に係る経年分析!F$49,"▲","-")),2),NA())</f>
        <v>#N/A</v>
      </c>
      <c r="C21" s="134" t="e">
        <f>IF(ISNUMBER(VALUE(SUBSTITUTE(実質収支比率等に係る経年分析!G$49,"▲","-"))),ROUND(VALUE(SUBSTITUTE(実質収支比率等に係る経年分析!G$49,"▲","-")),2),NA())</f>
        <v>#N/A</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-5.66</v>
      </c>
      <c r="F21" s="134">
        <f>IF(ISNUMBER(VALUE(SUBSTITUTE(実質収支比率等に係る経年分析!J$49,"▲","-"))),ROUND(VALUE(SUBSTITUTE(実質収支比率等に係る経年分析!J$49,"▲","-")),2),NA())</f>
        <v>-4.96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物品調達特別会計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工業団地整備事業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工業用水道事業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2.2799999999999998</v>
      </c>
    </row>
    <row r="35" spans="1:16">
      <c r="A35" s="135" t="str">
        <f>IF(連結実質赤字比率に係る赤字・黒字の構成分析!C$35="",NA(),連結実質赤字比率に係る赤字・黒字の構成分析!C$35)</f>
        <v>一関市病院事業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t="str">
        <f>'実質公債費比率（分子）の構造'!K$52</f>
        <v>-</v>
      </c>
      <c r="E42" s="136"/>
      <c r="F42" s="136"/>
      <c r="G42" s="136" t="str">
        <f>'実質公債費比率（分子）の構造'!L$52</f>
        <v>-</v>
      </c>
      <c r="H42" s="136"/>
      <c r="I42" s="136"/>
      <c r="J42" s="136">
        <f>'実質公債費比率（分子）の構造'!M$52</f>
        <v>7492</v>
      </c>
      <c r="K42" s="136"/>
      <c r="L42" s="136"/>
      <c r="M42" s="136">
        <f>'実質公債費比率（分子）の構造'!N$52</f>
        <v>7739</v>
      </c>
      <c r="N42" s="136"/>
      <c r="O42" s="136"/>
      <c r="P42" s="136">
        <f>'実質公債費比率（分子）の構造'!O$52</f>
        <v>7808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f>'実質公債費比率（分子）の構造'!M$50</f>
        <v>1030</v>
      </c>
      <c r="I44" s="136"/>
      <c r="J44" s="136"/>
      <c r="K44" s="136">
        <f>'実質公債費比率（分子）の構造'!N$50</f>
        <v>1342</v>
      </c>
      <c r="L44" s="136"/>
      <c r="M44" s="136"/>
      <c r="N44" s="136">
        <f>'実質公債費比率（分子）の構造'!O$50</f>
        <v>583</v>
      </c>
      <c r="O44" s="136"/>
      <c r="P44" s="136"/>
    </row>
    <row r="45" spans="1:16">
      <c r="A45" s="136" t="s">
        <v>53</v>
      </c>
      <c r="B45" s="136" t="str">
        <f>'実質公債費比率（分子）の構造'!K$49</f>
        <v>-</v>
      </c>
      <c r="C45" s="136"/>
      <c r="D45" s="136"/>
      <c r="E45" s="136" t="str">
        <f>'実質公債費比率（分子）の構造'!L$49</f>
        <v>-</v>
      </c>
      <c r="F45" s="136"/>
      <c r="G45" s="136"/>
      <c r="H45" s="136">
        <f>'実質公債費比率（分子）の構造'!M$49</f>
        <v>591</v>
      </c>
      <c r="I45" s="136"/>
      <c r="J45" s="136"/>
      <c r="K45" s="136">
        <f>'実質公債費比率（分子）の構造'!N$49</f>
        <v>495</v>
      </c>
      <c r="L45" s="136"/>
      <c r="M45" s="136"/>
      <c r="N45" s="136">
        <f>'実質公債費比率（分子）の構造'!O$49</f>
        <v>465</v>
      </c>
      <c r="O45" s="136"/>
      <c r="P45" s="136"/>
    </row>
    <row r="46" spans="1:16">
      <c r="A46" s="136" t="s">
        <v>54</v>
      </c>
      <c r="B46" s="136" t="str">
        <f>'実質公債費比率（分子）の構造'!K$48</f>
        <v>-</v>
      </c>
      <c r="C46" s="136"/>
      <c r="D46" s="136"/>
      <c r="E46" s="136" t="str">
        <f>'実質公債費比率（分子）の構造'!L$48</f>
        <v>-</v>
      </c>
      <c r="F46" s="136"/>
      <c r="G46" s="136"/>
      <c r="H46" s="136">
        <f>'実質公債費比率（分子）の構造'!M$48</f>
        <v>2153</v>
      </c>
      <c r="I46" s="136"/>
      <c r="J46" s="136"/>
      <c r="K46" s="136">
        <f>'実質公債費比率（分子）の構造'!N$48</f>
        <v>2178</v>
      </c>
      <c r="L46" s="136"/>
      <c r="M46" s="136"/>
      <c r="N46" s="136">
        <f>'実質公債費比率（分子）の構造'!O$48</f>
        <v>2317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t="str">
        <f>'実質公債費比率（分子）の構造'!K$45</f>
        <v>-</v>
      </c>
      <c r="C49" s="136"/>
      <c r="D49" s="136"/>
      <c r="E49" s="136" t="str">
        <f>'実質公債費比率（分子）の構造'!L$45</f>
        <v>-</v>
      </c>
      <c r="F49" s="136"/>
      <c r="G49" s="136"/>
      <c r="H49" s="136">
        <f>'実質公債費比率（分子）の構造'!M$45</f>
        <v>9035</v>
      </c>
      <c r="I49" s="136"/>
      <c r="J49" s="136"/>
      <c r="K49" s="136">
        <f>'実質公債費比率（分子）の構造'!N$45</f>
        <v>8884</v>
      </c>
      <c r="L49" s="136"/>
      <c r="M49" s="136"/>
      <c r="N49" s="136">
        <f>'実質公債費比率（分子）の構造'!O$45</f>
        <v>9176</v>
      </c>
      <c r="O49" s="136"/>
      <c r="P49" s="136"/>
    </row>
    <row r="50" spans="1:16">
      <c r="A50" s="136" t="s">
        <v>58</v>
      </c>
      <c r="B50" s="136" t="e">
        <f>NA()</f>
        <v>#N/A</v>
      </c>
      <c r="C50" s="136" t="e">
        <f>IF(ISNUMBER('実質公債費比率（分子）の構造'!K$53),'実質公債費比率（分子）の構造'!K$53,NA())</f>
        <v>#N/A</v>
      </c>
      <c r="D50" s="136" t="e">
        <f>NA()</f>
        <v>#N/A</v>
      </c>
      <c r="E50" s="136" t="e">
        <f>NA()</f>
        <v>#N/A</v>
      </c>
      <c r="F50" s="136" t="e">
        <f>IF(ISNUMBER('実質公債費比率（分子）の構造'!L$53),'実質公債費比率（分子）の構造'!L$53,NA())</f>
        <v>#N/A</v>
      </c>
      <c r="G50" s="136" t="e">
        <f>NA()</f>
        <v>#N/A</v>
      </c>
      <c r="H50" s="136" t="e">
        <f>NA()</f>
        <v>#N/A</v>
      </c>
      <c r="I50" s="136">
        <f>IF(ISNUMBER('実質公債費比率（分子）の構造'!M$53),'実質公債費比率（分子）の構造'!M$53,NA())</f>
        <v>5317</v>
      </c>
      <c r="J50" s="136" t="e">
        <f>NA()</f>
        <v>#N/A</v>
      </c>
      <c r="K50" s="136" t="e">
        <f>NA()</f>
        <v>#N/A</v>
      </c>
      <c r="L50" s="136">
        <f>IF(ISNUMBER('実質公債費比率（分子）の構造'!N$53),'実質公債費比率（分子）の構造'!N$53,NA())</f>
        <v>5160</v>
      </c>
      <c r="M50" s="136" t="e">
        <f>NA()</f>
        <v>#N/A</v>
      </c>
      <c r="N50" s="136" t="e">
        <f>NA()</f>
        <v>#N/A</v>
      </c>
      <c r="O50" s="136">
        <f>IF(ISNUMBER('実質公債費比率（分子）の構造'!O$53),'実質公債費比率（分子）の構造'!O$53,NA())</f>
        <v>4733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t="str">
        <f>'将来負担比率（分子）の構造'!I$51</f>
        <v>-</v>
      </c>
      <c r="E56" s="135"/>
      <c r="F56" s="135"/>
      <c r="G56" s="135" t="str">
        <f>'将来負担比率（分子）の構造'!J$51</f>
        <v>-</v>
      </c>
      <c r="H56" s="135"/>
      <c r="I56" s="135"/>
      <c r="J56" s="135">
        <f>'将来負担比率（分子）の構造'!K$51</f>
        <v>72334</v>
      </c>
      <c r="K56" s="135"/>
      <c r="L56" s="135"/>
      <c r="M56" s="135">
        <f>'将来負担比率（分子）の構造'!L$51</f>
        <v>73422</v>
      </c>
      <c r="N56" s="135"/>
      <c r="O56" s="135"/>
      <c r="P56" s="135">
        <f>'将来負担比率（分子）の構造'!M$51</f>
        <v>76291</v>
      </c>
    </row>
    <row r="57" spans="1:16">
      <c r="A57" s="135" t="s">
        <v>34</v>
      </c>
      <c r="B57" s="135"/>
      <c r="C57" s="135"/>
      <c r="D57" s="135" t="str">
        <f>'将来負担比率（分子）の構造'!I$50</f>
        <v>-</v>
      </c>
      <c r="E57" s="135"/>
      <c r="F57" s="135"/>
      <c r="G57" s="135" t="str">
        <f>'将来負担比率（分子）の構造'!J$50</f>
        <v>-</v>
      </c>
      <c r="H57" s="135"/>
      <c r="I57" s="135"/>
      <c r="J57" s="135">
        <f>'将来負担比率（分子）の構造'!K$50</f>
        <v>1872</v>
      </c>
      <c r="K57" s="135"/>
      <c r="L57" s="135"/>
      <c r="M57" s="135">
        <f>'将来負担比率（分子）の構造'!L$50</f>
        <v>1639</v>
      </c>
      <c r="N57" s="135"/>
      <c r="O57" s="135"/>
      <c r="P57" s="135">
        <f>'将来負担比率（分子）の構造'!M$50</f>
        <v>1441</v>
      </c>
    </row>
    <row r="58" spans="1:16">
      <c r="A58" s="135" t="s">
        <v>33</v>
      </c>
      <c r="B58" s="135"/>
      <c r="C58" s="135"/>
      <c r="D58" s="135" t="str">
        <f>'将来負担比率（分子）の構造'!I$49</f>
        <v>-</v>
      </c>
      <c r="E58" s="135"/>
      <c r="F58" s="135"/>
      <c r="G58" s="135" t="str">
        <f>'将来負担比率（分子）の構造'!J$49</f>
        <v>-</v>
      </c>
      <c r="H58" s="135"/>
      <c r="I58" s="135"/>
      <c r="J58" s="135">
        <f>'将来負担比率（分子）の構造'!K$49</f>
        <v>12353</v>
      </c>
      <c r="K58" s="135"/>
      <c r="L58" s="135"/>
      <c r="M58" s="135">
        <f>'将来負担比率（分子）の構造'!L$49</f>
        <v>14041</v>
      </c>
      <c r="N58" s="135"/>
      <c r="O58" s="135"/>
      <c r="P58" s="135">
        <f>'将来負担比率（分子）の構造'!M$49</f>
        <v>14449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84</v>
      </c>
      <c r="I61" s="135"/>
      <c r="J61" s="135"/>
      <c r="K61" s="135">
        <f>'将来負担比率（分子）の構造'!L$46</f>
        <v>90</v>
      </c>
      <c r="L61" s="135"/>
      <c r="M61" s="135"/>
      <c r="N61" s="135">
        <f>'将来負担比率（分子）の構造'!M$46</f>
        <v>99</v>
      </c>
      <c r="O61" s="135"/>
      <c r="P61" s="135"/>
    </row>
    <row r="62" spans="1:16">
      <c r="A62" s="135" t="s">
        <v>28</v>
      </c>
      <c r="B62" s="135" t="str">
        <f>'将来負担比率（分子）の構造'!I$45</f>
        <v>-</v>
      </c>
      <c r="C62" s="135"/>
      <c r="D62" s="135"/>
      <c r="E62" s="135" t="str">
        <f>'将来負担比率（分子）の構造'!J$45</f>
        <v>-</v>
      </c>
      <c r="F62" s="135"/>
      <c r="G62" s="135"/>
      <c r="H62" s="135">
        <f>'将来負担比率（分子）の構造'!K$45</f>
        <v>14769</v>
      </c>
      <c r="I62" s="135"/>
      <c r="J62" s="135"/>
      <c r="K62" s="135">
        <f>'将来負担比率（分子）の構造'!L$45</f>
        <v>14469</v>
      </c>
      <c r="L62" s="135"/>
      <c r="M62" s="135"/>
      <c r="N62" s="135">
        <f>'将来負担比率（分子）の構造'!M$45</f>
        <v>13648</v>
      </c>
      <c r="O62" s="135"/>
      <c r="P62" s="135"/>
    </row>
    <row r="63" spans="1:16">
      <c r="A63" s="135" t="s">
        <v>27</v>
      </c>
      <c r="B63" s="135" t="str">
        <f>'将来負担比率（分子）の構造'!I$44</f>
        <v>-</v>
      </c>
      <c r="C63" s="135"/>
      <c r="D63" s="135"/>
      <c r="E63" s="135" t="str">
        <f>'将来負担比率（分子）の構造'!J$44</f>
        <v>-</v>
      </c>
      <c r="F63" s="135"/>
      <c r="G63" s="135"/>
      <c r="H63" s="135">
        <f>'将来負担比率（分子）の構造'!K$44</f>
        <v>1657</v>
      </c>
      <c r="I63" s="135"/>
      <c r="J63" s="135"/>
      <c r="K63" s="135">
        <f>'将来負担比率（分子）の構造'!L$44</f>
        <v>1217</v>
      </c>
      <c r="L63" s="135"/>
      <c r="M63" s="135"/>
      <c r="N63" s="135">
        <f>'将来負担比率（分子）の構造'!M$44</f>
        <v>766</v>
      </c>
      <c r="O63" s="135"/>
      <c r="P63" s="135"/>
    </row>
    <row r="64" spans="1:16">
      <c r="A64" s="135" t="s">
        <v>26</v>
      </c>
      <c r="B64" s="135" t="str">
        <f>'将来負担比率（分子）の構造'!I$43</f>
        <v>-</v>
      </c>
      <c r="C64" s="135"/>
      <c r="D64" s="135"/>
      <c r="E64" s="135" t="str">
        <f>'将来負担比率（分子）の構造'!J$43</f>
        <v>-</v>
      </c>
      <c r="F64" s="135"/>
      <c r="G64" s="135"/>
      <c r="H64" s="135">
        <f>'将来負担比率（分子）の構造'!K$43</f>
        <v>35009</v>
      </c>
      <c r="I64" s="135"/>
      <c r="J64" s="135"/>
      <c r="K64" s="135">
        <f>'将来負担比率（分子）の構造'!L$43</f>
        <v>34069</v>
      </c>
      <c r="L64" s="135"/>
      <c r="M64" s="135"/>
      <c r="N64" s="135">
        <f>'将来負担比率（分子）の構造'!M$43</f>
        <v>34037</v>
      </c>
      <c r="O64" s="135"/>
      <c r="P64" s="135"/>
    </row>
    <row r="65" spans="1:16">
      <c r="A65" s="135" t="s">
        <v>25</v>
      </c>
      <c r="B65" s="135" t="str">
        <f>'将来負担比率（分子）の構造'!I$42</f>
        <v>-</v>
      </c>
      <c r="C65" s="135"/>
      <c r="D65" s="135"/>
      <c r="E65" s="135" t="str">
        <f>'将来負担比率（分子）の構造'!J$42</f>
        <v>-</v>
      </c>
      <c r="F65" s="135"/>
      <c r="G65" s="135"/>
      <c r="H65" s="135">
        <f>'将来負担比率（分子）の構造'!K$42</f>
        <v>4776</v>
      </c>
      <c r="I65" s="135"/>
      <c r="J65" s="135"/>
      <c r="K65" s="135">
        <f>'将来負担比率（分子）の構造'!L$42</f>
        <v>3772</v>
      </c>
      <c r="L65" s="135"/>
      <c r="M65" s="135"/>
      <c r="N65" s="135">
        <f>'将来負担比率（分子）の構造'!M$42</f>
        <v>3393</v>
      </c>
      <c r="O65" s="135"/>
      <c r="P65" s="135"/>
    </row>
    <row r="66" spans="1:16">
      <c r="A66" s="135" t="s">
        <v>24</v>
      </c>
      <c r="B66" s="135" t="str">
        <f>'将来負担比率（分子）の構造'!I$41</f>
        <v>-</v>
      </c>
      <c r="C66" s="135"/>
      <c r="D66" s="135"/>
      <c r="E66" s="135" t="str">
        <f>'将来負担比率（分子）の構造'!J$41</f>
        <v>-</v>
      </c>
      <c r="F66" s="135"/>
      <c r="G66" s="135"/>
      <c r="H66" s="135">
        <f>'将来負担比率（分子）の構造'!K$41</f>
        <v>78735</v>
      </c>
      <c r="I66" s="135"/>
      <c r="J66" s="135"/>
      <c r="K66" s="135">
        <f>'将来負担比率（分子）の構造'!L$41</f>
        <v>80563</v>
      </c>
      <c r="L66" s="135"/>
      <c r="M66" s="135"/>
      <c r="N66" s="135">
        <f>'将来負担比率（分子）の構造'!M$41</f>
        <v>83657</v>
      </c>
      <c r="O66" s="135"/>
      <c r="P66" s="135"/>
    </row>
    <row r="67" spans="1:16">
      <c r="A67" s="135" t="s">
        <v>62</v>
      </c>
      <c r="B67" s="135" t="e">
        <f>NA()</f>
        <v>#N/A</v>
      </c>
      <c r="C67" s="135" t="e">
        <f>IF(ISNUMBER('将来負担比率（分子）の構造'!I$52), IF('将来負担比率（分子）の構造'!I$52 &lt; 0, 0, '将来負担比率（分子）の構造'!I$52), NA())</f>
        <v>#N/A</v>
      </c>
      <c r="D67" s="135" t="e">
        <f>NA()</f>
        <v>#N/A</v>
      </c>
      <c r="E67" s="135" t="e">
        <f>NA()</f>
        <v>#N/A</v>
      </c>
      <c r="F67" s="135" t="e">
        <f>IF(ISNUMBER('将来負担比率（分子）の構造'!J$52), IF('将来負担比率（分子）の構造'!J$52 &lt; 0, 0, '将来負担比率（分子）の構造'!J$52), NA())</f>
        <v>#N/A</v>
      </c>
      <c r="G67" s="135" t="e">
        <f>NA()</f>
        <v>#N/A</v>
      </c>
      <c r="H67" s="135" t="e">
        <f>NA()</f>
        <v>#N/A</v>
      </c>
      <c r="I67" s="135">
        <f>IF(ISNUMBER('将来負担比率（分子）の構造'!K$52), IF('将来負担比率（分子）の構造'!K$52 &lt; 0, 0, '将来負担比率（分子）の構造'!K$52), NA())</f>
        <v>48471</v>
      </c>
      <c r="J67" s="135" t="e">
        <f>NA()</f>
        <v>#N/A</v>
      </c>
      <c r="K67" s="135" t="e">
        <f>NA()</f>
        <v>#N/A</v>
      </c>
      <c r="L67" s="135">
        <f>IF(ISNUMBER('将来負担比率（分子）の構造'!L$52), IF('将来負担比率（分子）の構造'!L$52 &lt; 0, 0, '将来負担比率（分子）の構造'!L$52), NA())</f>
        <v>45079</v>
      </c>
      <c r="M67" s="135" t="e">
        <f>NA()</f>
        <v>#N/A</v>
      </c>
      <c r="N67" s="135" t="e">
        <f>NA()</f>
        <v>#N/A</v>
      </c>
      <c r="O67" s="135">
        <f>IF(ISNUMBER('将来負担比率（分子）の構造'!M$52), IF('将来負担比率（分子）の構造'!M$52 &lt; 0, 0, '将来負担比率（分子）の構造'!M$52), NA())</f>
        <v>43420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DW33" activeCellId="2" sqref="DW24:EC24 DW24:EC24 DW33:EC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12166034</v>
      </c>
      <c r="S5" s="581"/>
      <c r="T5" s="581"/>
      <c r="U5" s="581"/>
      <c r="V5" s="581"/>
      <c r="W5" s="581"/>
      <c r="X5" s="581"/>
      <c r="Y5" s="582"/>
      <c r="Z5" s="583">
        <v>15.9</v>
      </c>
      <c r="AA5" s="583"/>
      <c r="AB5" s="583"/>
      <c r="AC5" s="583"/>
      <c r="AD5" s="584">
        <v>12166034</v>
      </c>
      <c r="AE5" s="584"/>
      <c r="AF5" s="584"/>
      <c r="AG5" s="584"/>
      <c r="AH5" s="584"/>
      <c r="AI5" s="584"/>
      <c r="AJ5" s="584"/>
      <c r="AK5" s="584"/>
      <c r="AL5" s="585">
        <v>31.1</v>
      </c>
      <c r="AM5" s="586"/>
      <c r="AN5" s="586"/>
      <c r="AO5" s="587"/>
      <c r="AP5" s="577" t="s">
        <v>206</v>
      </c>
      <c r="AQ5" s="578"/>
      <c r="AR5" s="578"/>
      <c r="AS5" s="578"/>
      <c r="AT5" s="578"/>
      <c r="AU5" s="578"/>
      <c r="AV5" s="578"/>
      <c r="AW5" s="578"/>
      <c r="AX5" s="578"/>
      <c r="AY5" s="578"/>
      <c r="AZ5" s="578"/>
      <c r="BA5" s="578"/>
      <c r="BB5" s="578"/>
      <c r="BC5" s="578"/>
      <c r="BD5" s="578"/>
      <c r="BE5" s="578"/>
      <c r="BF5" s="579"/>
      <c r="BG5" s="591">
        <v>12123077</v>
      </c>
      <c r="BH5" s="592"/>
      <c r="BI5" s="592"/>
      <c r="BJ5" s="592"/>
      <c r="BK5" s="592"/>
      <c r="BL5" s="592"/>
      <c r="BM5" s="592"/>
      <c r="BN5" s="593"/>
      <c r="BO5" s="594">
        <v>99.6</v>
      </c>
      <c r="BP5" s="594"/>
      <c r="BQ5" s="594"/>
      <c r="BR5" s="594"/>
      <c r="BS5" s="595">
        <v>102532</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983711</v>
      </c>
      <c r="S6" s="592"/>
      <c r="T6" s="592"/>
      <c r="U6" s="592"/>
      <c r="V6" s="592"/>
      <c r="W6" s="592"/>
      <c r="X6" s="592"/>
      <c r="Y6" s="593"/>
      <c r="Z6" s="594">
        <v>1.3</v>
      </c>
      <c r="AA6" s="594"/>
      <c r="AB6" s="594"/>
      <c r="AC6" s="594"/>
      <c r="AD6" s="595">
        <v>983711</v>
      </c>
      <c r="AE6" s="595"/>
      <c r="AF6" s="595"/>
      <c r="AG6" s="595"/>
      <c r="AH6" s="595"/>
      <c r="AI6" s="595"/>
      <c r="AJ6" s="595"/>
      <c r="AK6" s="595"/>
      <c r="AL6" s="596">
        <v>2.5</v>
      </c>
      <c r="AM6" s="597"/>
      <c r="AN6" s="597"/>
      <c r="AO6" s="598"/>
      <c r="AP6" s="588" t="s">
        <v>211</v>
      </c>
      <c r="AQ6" s="589"/>
      <c r="AR6" s="589"/>
      <c r="AS6" s="589"/>
      <c r="AT6" s="589"/>
      <c r="AU6" s="589"/>
      <c r="AV6" s="589"/>
      <c r="AW6" s="589"/>
      <c r="AX6" s="589"/>
      <c r="AY6" s="589"/>
      <c r="AZ6" s="589"/>
      <c r="BA6" s="589"/>
      <c r="BB6" s="589"/>
      <c r="BC6" s="589"/>
      <c r="BD6" s="589"/>
      <c r="BE6" s="589"/>
      <c r="BF6" s="590"/>
      <c r="BG6" s="591">
        <v>12123077</v>
      </c>
      <c r="BH6" s="592"/>
      <c r="BI6" s="592"/>
      <c r="BJ6" s="592"/>
      <c r="BK6" s="592"/>
      <c r="BL6" s="592"/>
      <c r="BM6" s="592"/>
      <c r="BN6" s="593"/>
      <c r="BO6" s="594">
        <v>99.6</v>
      </c>
      <c r="BP6" s="594"/>
      <c r="BQ6" s="594"/>
      <c r="BR6" s="594"/>
      <c r="BS6" s="595">
        <v>102532</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352677</v>
      </c>
      <c r="CS6" s="592"/>
      <c r="CT6" s="592"/>
      <c r="CU6" s="592"/>
      <c r="CV6" s="592"/>
      <c r="CW6" s="592"/>
      <c r="CX6" s="592"/>
      <c r="CY6" s="593"/>
      <c r="CZ6" s="594">
        <v>0.5</v>
      </c>
      <c r="DA6" s="594"/>
      <c r="DB6" s="594"/>
      <c r="DC6" s="594"/>
      <c r="DD6" s="600">
        <v>7728</v>
      </c>
      <c r="DE6" s="592"/>
      <c r="DF6" s="592"/>
      <c r="DG6" s="592"/>
      <c r="DH6" s="592"/>
      <c r="DI6" s="592"/>
      <c r="DJ6" s="592"/>
      <c r="DK6" s="592"/>
      <c r="DL6" s="592"/>
      <c r="DM6" s="592"/>
      <c r="DN6" s="592"/>
      <c r="DO6" s="592"/>
      <c r="DP6" s="593"/>
      <c r="DQ6" s="600">
        <v>352508</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20988</v>
      </c>
      <c r="S7" s="592"/>
      <c r="T7" s="592"/>
      <c r="U7" s="592"/>
      <c r="V7" s="592"/>
      <c r="W7" s="592"/>
      <c r="X7" s="592"/>
      <c r="Y7" s="593"/>
      <c r="Z7" s="594">
        <v>0</v>
      </c>
      <c r="AA7" s="594"/>
      <c r="AB7" s="594"/>
      <c r="AC7" s="594"/>
      <c r="AD7" s="595">
        <v>20988</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4988851</v>
      </c>
      <c r="BH7" s="592"/>
      <c r="BI7" s="592"/>
      <c r="BJ7" s="592"/>
      <c r="BK7" s="592"/>
      <c r="BL7" s="592"/>
      <c r="BM7" s="592"/>
      <c r="BN7" s="593"/>
      <c r="BO7" s="594">
        <v>41</v>
      </c>
      <c r="BP7" s="594"/>
      <c r="BQ7" s="594"/>
      <c r="BR7" s="594"/>
      <c r="BS7" s="595">
        <v>102532</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9632904</v>
      </c>
      <c r="CS7" s="592"/>
      <c r="CT7" s="592"/>
      <c r="CU7" s="592"/>
      <c r="CV7" s="592"/>
      <c r="CW7" s="592"/>
      <c r="CX7" s="592"/>
      <c r="CY7" s="593"/>
      <c r="CZ7" s="594">
        <v>13.2</v>
      </c>
      <c r="DA7" s="594"/>
      <c r="DB7" s="594"/>
      <c r="DC7" s="594"/>
      <c r="DD7" s="600">
        <v>799085</v>
      </c>
      <c r="DE7" s="592"/>
      <c r="DF7" s="592"/>
      <c r="DG7" s="592"/>
      <c r="DH7" s="592"/>
      <c r="DI7" s="592"/>
      <c r="DJ7" s="592"/>
      <c r="DK7" s="592"/>
      <c r="DL7" s="592"/>
      <c r="DM7" s="592"/>
      <c r="DN7" s="592"/>
      <c r="DO7" s="592"/>
      <c r="DP7" s="593"/>
      <c r="DQ7" s="600">
        <v>8117903</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20654</v>
      </c>
      <c r="S8" s="592"/>
      <c r="T8" s="592"/>
      <c r="U8" s="592"/>
      <c r="V8" s="592"/>
      <c r="W8" s="592"/>
      <c r="X8" s="592"/>
      <c r="Y8" s="593"/>
      <c r="Z8" s="594">
        <v>0</v>
      </c>
      <c r="AA8" s="594"/>
      <c r="AB8" s="594"/>
      <c r="AC8" s="594"/>
      <c r="AD8" s="595">
        <v>20654</v>
      </c>
      <c r="AE8" s="595"/>
      <c r="AF8" s="595"/>
      <c r="AG8" s="595"/>
      <c r="AH8" s="595"/>
      <c r="AI8" s="595"/>
      <c r="AJ8" s="595"/>
      <c r="AK8" s="595"/>
      <c r="AL8" s="596">
        <v>0.1</v>
      </c>
      <c r="AM8" s="597"/>
      <c r="AN8" s="597"/>
      <c r="AO8" s="598"/>
      <c r="AP8" s="588" t="s">
        <v>217</v>
      </c>
      <c r="AQ8" s="589"/>
      <c r="AR8" s="589"/>
      <c r="AS8" s="589"/>
      <c r="AT8" s="589"/>
      <c r="AU8" s="589"/>
      <c r="AV8" s="589"/>
      <c r="AW8" s="589"/>
      <c r="AX8" s="589"/>
      <c r="AY8" s="589"/>
      <c r="AZ8" s="589"/>
      <c r="BA8" s="589"/>
      <c r="BB8" s="589"/>
      <c r="BC8" s="589"/>
      <c r="BD8" s="589"/>
      <c r="BE8" s="589"/>
      <c r="BF8" s="590"/>
      <c r="BG8" s="591">
        <v>166927</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17017920</v>
      </c>
      <c r="CS8" s="592"/>
      <c r="CT8" s="592"/>
      <c r="CU8" s="592"/>
      <c r="CV8" s="592"/>
      <c r="CW8" s="592"/>
      <c r="CX8" s="592"/>
      <c r="CY8" s="593"/>
      <c r="CZ8" s="594">
        <v>23.4</v>
      </c>
      <c r="DA8" s="594"/>
      <c r="DB8" s="594"/>
      <c r="DC8" s="594"/>
      <c r="DD8" s="600">
        <v>1284520</v>
      </c>
      <c r="DE8" s="592"/>
      <c r="DF8" s="592"/>
      <c r="DG8" s="592"/>
      <c r="DH8" s="592"/>
      <c r="DI8" s="592"/>
      <c r="DJ8" s="592"/>
      <c r="DK8" s="592"/>
      <c r="DL8" s="592"/>
      <c r="DM8" s="592"/>
      <c r="DN8" s="592"/>
      <c r="DO8" s="592"/>
      <c r="DP8" s="593"/>
      <c r="DQ8" s="600">
        <v>9148591</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29891</v>
      </c>
      <c r="S9" s="592"/>
      <c r="T9" s="592"/>
      <c r="U9" s="592"/>
      <c r="V9" s="592"/>
      <c r="W9" s="592"/>
      <c r="X9" s="592"/>
      <c r="Y9" s="593"/>
      <c r="Z9" s="594">
        <v>0</v>
      </c>
      <c r="AA9" s="594"/>
      <c r="AB9" s="594"/>
      <c r="AC9" s="594"/>
      <c r="AD9" s="595">
        <v>29891</v>
      </c>
      <c r="AE9" s="595"/>
      <c r="AF9" s="595"/>
      <c r="AG9" s="595"/>
      <c r="AH9" s="595"/>
      <c r="AI9" s="595"/>
      <c r="AJ9" s="595"/>
      <c r="AK9" s="595"/>
      <c r="AL9" s="596">
        <v>0.1</v>
      </c>
      <c r="AM9" s="597"/>
      <c r="AN9" s="597"/>
      <c r="AO9" s="598"/>
      <c r="AP9" s="588" t="s">
        <v>220</v>
      </c>
      <c r="AQ9" s="589"/>
      <c r="AR9" s="589"/>
      <c r="AS9" s="589"/>
      <c r="AT9" s="589"/>
      <c r="AU9" s="589"/>
      <c r="AV9" s="589"/>
      <c r="AW9" s="589"/>
      <c r="AX9" s="589"/>
      <c r="AY9" s="589"/>
      <c r="AZ9" s="589"/>
      <c r="BA9" s="589"/>
      <c r="BB9" s="589"/>
      <c r="BC9" s="589"/>
      <c r="BD9" s="589"/>
      <c r="BE9" s="589"/>
      <c r="BF9" s="590"/>
      <c r="BG9" s="591">
        <v>3894571</v>
      </c>
      <c r="BH9" s="592"/>
      <c r="BI9" s="592"/>
      <c r="BJ9" s="592"/>
      <c r="BK9" s="592"/>
      <c r="BL9" s="592"/>
      <c r="BM9" s="592"/>
      <c r="BN9" s="593"/>
      <c r="BO9" s="594">
        <v>32</v>
      </c>
      <c r="BP9" s="594"/>
      <c r="BQ9" s="594"/>
      <c r="BR9" s="594"/>
      <c r="BS9" s="600" t="s">
        <v>111</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5027640</v>
      </c>
      <c r="CS9" s="592"/>
      <c r="CT9" s="592"/>
      <c r="CU9" s="592"/>
      <c r="CV9" s="592"/>
      <c r="CW9" s="592"/>
      <c r="CX9" s="592"/>
      <c r="CY9" s="593"/>
      <c r="CZ9" s="594">
        <v>6.9</v>
      </c>
      <c r="DA9" s="594"/>
      <c r="DB9" s="594"/>
      <c r="DC9" s="594"/>
      <c r="DD9" s="600">
        <v>585016</v>
      </c>
      <c r="DE9" s="592"/>
      <c r="DF9" s="592"/>
      <c r="DG9" s="592"/>
      <c r="DH9" s="592"/>
      <c r="DI9" s="592"/>
      <c r="DJ9" s="592"/>
      <c r="DK9" s="592"/>
      <c r="DL9" s="592"/>
      <c r="DM9" s="592"/>
      <c r="DN9" s="592"/>
      <c r="DO9" s="592"/>
      <c r="DP9" s="593"/>
      <c r="DQ9" s="600">
        <v>4566441</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1161071</v>
      </c>
      <c r="S10" s="592"/>
      <c r="T10" s="592"/>
      <c r="U10" s="592"/>
      <c r="V10" s="592"/>
      <c r="W10" s="592"/>
      <c r="X10" s="592"/>
      <c r="Y10" s="593"/>
      <c r="Z10" s="594">
        <v>1.5</v>
      </c>
      <c r="AA10" s="594"/>
      <c r="AB10" s="594"/>
      <c r="AC10" s="594"/>
      <c r="AD10" s="595">
        <v>1161071</v>
      </c>
      <c r="AE10" s="595"/>
      <c r="AF10" s="595"/>
      <c r="AG10" s="595"/>
      <c r="AH10" s="595"/>
      <c r="AI10" s="595"/>
      <c r="AJ10" s="595"/>
      <c r="AK10" s="595"/>
      <c r="AL10" s="596">
        <v>3</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282935</v>
      </c>
      <c r="BH10" s="592"/>
      <c r="BI10" s="592"/>
      <c r="BJ10" s="592"/>
      <c r="BK10" s="592"/>
      <c r="BL10" s="592"/>
      <c r="BM10" s="592"/>
      <c r="BN10" s="593"/>
      <c r="BO10" s="594">
        <v>2.2999999999999998</v>
      </c>
      <c r="BP10" s="594"/>
      <c r="BQ10" s="594"/>
      <c r="BR10" s="594"/>
      <c r="BS10" s="600" t="s">
        <v>111</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421342</v>
      </c>
      <c r="CS10" s="592"/>
      <c r="CT10" s="592"/>
      <c r="CU10" s="592"/>
      <c r="CV10" s="592"/>
      <c r="CW10" s="592"/>
      <c r="CX10" s="592"/>
      <c r="CY10" s="593"/>
      <c r="CZ10" s="594">
        <v>0.6</v>
      </c>
      <c r="DA10" s="594"/>
      <c r="DB10" s="594"/>
      <c r="DC10" s="594"/>
      <c r="DD10" s="600">
        <v>3085</v>
      </c>
      <c r="DE10" s="592"/>
      <c r="DF10" s="592"/>
      <c r="DG10" s="592"/>
      <c r="DH10" s="592"/>
      <c r="DI10" s="592"/>
      <c r="DJ10" s="592"/>
      <c r="DK10" s="592"/>
      <c r="DL10" s="592"/>
      <c r="DM10" s="592"/>
      <c r="DN10" s="592"/>
      <c r="DO10" s="592"/>
      <c r="DP10" s="593"/>
      <c r="DQ10" s="600">
        <v>97867</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16442</v>
      </c>
      <c r="S11" s="592"/>
      <c r="T11" s="592"/>
      <c r="U11" s="592"/>
      <c r="V11" s="592"/>
      <c r="W11" s="592"/>
      <c r="X11" s="592"/>
      <c r="Y11" s="593"/>
      <c r="Z11" s="594">
        <v>0</v>
      </c>
      <c r="AA11" s="594"/>
      <c r="AB11" s="594"/>
      <c r="AC11" s="594"/>
      <c r="AD11" s="595">
        <v>16442</v>
      </c>
      <c r="AE11" s="595"/>
      <c r="AF11" s="595"/>
      <c r="AG11" s="595"/>
      <c r="AH11" s="595"/>
      <c r="AI11" s="595"/>
      <c r="AJ11" s="595"/>
      <c r="AK11" s="595"/>
      <c r="AL11" s="596">
        <v>0</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644418</v>
      </c>
      <c r="BH11" s="592"/>
      <c r="BI11" s="592"/>
      <c r="BJ11" s="592"/>
      <c r="BK11" s="592"/>
      <c r="BL11" s="592"/>
      <c r="BM11" s="592"/>
      <c r="BN11" s="593"/>
      <c r="BO11" s="594">
        <v>5.3</v>
      </c>
      <c r="BP11" s="594"/>
      <c r="BQ11" s="594"/>
      <c r="BR11" s="594"/>
      <c r="BS11" s="600">
        <v>102532</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5145586</v>
      </c>
      <c r="CS11" s="592"/>
      <c r="CT11" s="592"/>
      <c r="CU11" s="592"/>
      <c r="CV11" s="592"/>
      <c r="CW11" s="592"/>
      <c r="CX11" s="592"/>
      <c r="CY11" s="593"/>
      <c r="CZ11" s="594">
        <v>7.1</v>
      </c>
      <c r="DA11" s="594"/>
      <c r="DB11" s="594"/>
      <c r="DC11" s="594"/>
      <c r="DD11" s="600">
        <v>770902</v>
      </c>
      <c r="DE11" s="592"/>
      <c r="DF11" s="592"/>
      <c r="DG11" s="592"/>
      <c r="DH11" s="592"/>
      <c r="DI11" s="592"/>
      <c r="DJ11" s="592"/>
      <c r="DK11" s="592"/>
      <c r="DL11" s="592"/>
      <c r="DM11" s="592"/>
      <c r="DN11" s="592"/>
      <c r="DO11" s="592"/>
      <c r="DP11" s="593"/>
      <c r="DQ11" s="600">
        <v>2828297</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5956508</v>
      </c>
      <c r="BH12" s="592"/>
      <c r="BI12" s="592"/>
      <c r="BJ12" s="592"/>
      <c r="BK12" s="592"/>
      <c r="BL12" s="592"/>
      <c r="BM12" s="592"/>
      <c r="BN12" s="593"/>
      <c r="BO12" s="594">
        <v>49</v>
      </c>
      <c r="BP12" s="594"/>
      <c r="BQ12" s="594"/>
      <c r="BR12" s="594"/>
      <c r="BS12" s="600" t="s">
        <v>111</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1509639</v>
      </c>
      <c r="CS12" s="592"/>
      <c r="CT12" s="592"/>
      <c r="CU12" s="592"/>
      <c r="CV12" s="592"/>
      <c r="CW12" s="592"/>
      <c r="CX12" s="592"/>
      <c r="CY12" s="593"/>
      <c r="CZ12" s="594">
        <v>2.1</v>
      </c>
      <c r="DA12" s="594"/>
      <c r="DB12" s="594"/>
      <c r="DC12" s="594"/>
      <c r="DD12" s="600">
        <v>243745</v>
      </c>
      <c r="DE12" s="592"/>
      <c r="DF12" s="592"/>
      <c r="DG12" s="592"/>
      <c r="DH12" s="592"/>
      <c r="DI12" s="592"/>
      <c r="DJ12" s="592"/>
      <c r="DK12" s="592"/>
      <c r="DL12" s="592"/>
      <c r="DM12" s="592"/>
      <c r="DN12" s="592"/>
      <c r="DO12" s="592"/>
      <c r="DP12" s="593"/>
      <c r="DQ12" s="600">
        <v>925779</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222378</v>
      </c>
      <c r="S13" s="592"/>
      <c r="T13" s="592"/>
      <c r="U13" s="592"/>
      <c r="V13" s="592"/>
      <c r="W13" s="592"/>
      <c r="X13" s="592"/>
      <c r="Y13" s="593"/>
      <c r="Z13" s="594">
        <v>0.3</v>
      </c>
      <c r="AA13" s="594"/>
      <c r="AB13" s="594"/>
      <c r="AC13" s="594"/>
      <c r="AD13" s="595">
        <v>222378</v>
      </c>
      <c r="AE13" s="595"/>
      <c r="AF13" s="595"/>
      <c r="AG13" s="595"/>
      <c r="AH13" s="595"/>
      <c r="AI13" s="595"/>
      <c r="AJ13" s="595"/>
      <c r="AK13" s="595"/>
      <c r="AL13" s="596">
        <v>0.6</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5920617</v>
      </c>
      <c r="BH13" s="592"/>
      <c r="BI13" s="592"/>
      <c r="BJ13" s="592"/>
      <c r="BK13" s="592"/>
      <c r="BL13" s="592"/>
      <c r="BM13" s="592"/>
      <c r="BN13" s="593"/>
      <c r="BO13" s="594">
        <v>48.7</v>
      </c>
      <c r="BP13" s="594"/>
      <c r="BQ13" s="594"/>
      <c r="BR13" s="594"/>
      <c r="BS13" s="600" t="s">
        <v>111</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8410332</v>
      </c>
      <c r="CS13" s="592"/>
      <c r="CT13" s="592"/>
      <c r="CU13" s="592"/>
      <c r="CV13" s="592"/>
      <c r="CW13" s="592"/>
      <c r="CX13" s="592"/>
      <c r="CY13" s="593"/>
      <c r="CZ13" s="594">
        <v>11.5</v>
      </c>
      <c r="DA13" s="594"/>
      <c r="DB13" s="594"/>
      <c r="DC13" s="594"/>
      <c r="DD13" s="600">
        <v>5028513</v>
      </c>
      <c r="DE13" s="592"/>
      <c r="DF13" s="592"/>
      <c r="DG13" s="592"/>
      <c r="DH13" s="592"/>
      <c r="DI13" s="592"/>
      <c r="DJ13" s="592"/>
      <c r="DK13" s="592"/>
      <c r="DL13" s="592"/>
      <c r="DM13" s="592"/>
      <c r="DN13" s="592"/>
      <c r="DO13" s="592"/>
      <c r="DP13" s="593"/>
      <c r="DQ13" s="600">
        <v>3699662</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304414</v>
      </c>
      <c r="BH14" s="592"/>
      <c r="BI14" s="592"/>
      <c r="BJ14" s="592"/>
      <c r="BK14" s="592"/>
      <c r="BL14" s="592"/>
      <c r="BM14" s="592"/>
      <c r="BN14" s="593"/>
      <c r="BO14" s="594">
        <v>2.5</v>
      </c>
      <c r="BP14" s="594"/>
      <c r="BQ14" s="594"/>
      <c r="BR14" s="594"/>
      <c r="BS14" s="600" t="s">
        <v>111</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4108913</v>
      </c>
      <c r="CS14" s="592"/>
      <c r="CT14" s="592"/>
      <c r="CU14" s="592"/>
      <c r="CV14" s="592"/>
      <c r="CW14" s="592"/>
      <c r="CX14" s="592"/>
      <c r="CY14" s="593"/>
      <c r="CZ14" s="594">
        <v>5.6</v>
      </c>
      <c r="DA14" s="594"/>
      <c r="DB14" s="594"/>
      <c r="DC14" s="594"/>
      <c r="DD14" s="600">
        <v>2044390</v>
      </c>
      <c r="DE14" s="592"/>
      <c r="DF14" s="592"/>
      <c r="DG14" s="592"/>
      <c r="DH14" s="592"/>
      <c r="DI14" s="592"/>
      <c r="DJ14" s="592"/>
      <c r="DK14" s="592"/>
      <c r="DL14" s="592"/>
      <c r="DM14" s="592"/>
      <c r="DN14" s="592"/>
      <c r="DO14" s="592"/>
      <c r="DP14" s="593"/>
      <c r="DQ14" s="600">
        <v>2011301</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28440</v>
      </c>
      <c r="S15" s="592"/>
      <c r="T15" s="592"/>
      <c r="U15" s="592"/>
      <c r="V15" s="592"/>
      <c r="W15" s="592"/>
      <c r="X15" s="592"/>
      <c r="Y15" s="593"/>
      <c r="Z15" s="594">
        <v>0</v>
      </c>
      <c r="AA15" s="594"/>
      <c r="AB15" s="594"/>
      <c r="AC15" s="594"/>
      <c r="AD15" s="595">
        <v>28440</v>
      </c>
      <c r="AE15" s="595"/>
      <c r="AF15" s="595"/>
      <c r="AG15" s="595"/>
      <c r="AH15" s="595"/>
      <c r="AI15" s="595"/>
      <c r="AJ15" s="595"/>
      <c r="AK15" s="595"/>
      <c r="AL15" s="596">
        <v>0.1</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867592</v>
      </c>
      <c r="BH15" s="592"/>
      <c r="BI15" s="592"/>
      <c r="BJ15" s="592"/>
      <c r="BK15" s="592"/>
      <c r="BL15" s="592"/>
      <c r="BM15" s="592"/>
      <c r="BN15" s="593"/>
      <c r="BO15" s="594">
        <v>7.1</v>
      </c>
      <c r="BP15" s="594"/>
      <c r="BQ15" s="594"/>
      <c r="BR15" s="594"/>
      <c r="BS15" s="600" t="s">
        <v>111</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10197334</v>
      </c>
      <c r="CS15" s="592"/>
      <c r="CT15" s="592"/>
      <c r="CU15" s="592"/>
      <c r="CV15" s="592"/>
      <c r="CW15" s="592"/>
      <c r="CX15" s="592"/>
      <c r="CY15" s="593"/>
      <c r="CZ15" s="594">
        <v>14</v>
      </c>
      <c r="DA15" s="594"/>
      <c r="DB15" s="594"/>
      <c r="DC15" s="594"/>
      <c r="DD15" s="600">
        <v>4607825</v>
      </c>
      <c r="DE15" s="592"/>
      <c r="DF15" s="592"/>
      <c r="DG15" s="592"/>
      <c r="DH15" s="592"/>
      <c r="DI15" s="592"/>
      <c r="DJ15" s="592"/>
      <c r="DK15" s="592"/>
      <c r="DL15" s="592"/>
      <c r="DM15" s="592"/>
      <c r="DN15" s="592"/>
      <c r="DO15" s="592"/>
      <c r="DP15" s="593"/>
      <c r="DQ15" s="600">
        <v>6046458</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26419071</v>
      </c>
      <c r="S16" s="592"/>
      <c r="T16" s="592"/>
      <c r="U16" s="592"/>
      <c r="V16" s="592"/>
      <c r="W16" s="592"/>
      <c r="X16" s="592"/>
      <c r="Y16" s="593"/>
      <c r="Z16" s="594">
        <v>34.5</v>
      </c>
      <c r="AA16" s="594"/>
      <c r="AB16" s="594"/>
      <c r="AC16" s="594"/>
      <c r="AD16" s="595">
        <v>24316925</v>
      </c>
      <c r="AE16" s="595"/>
      <c r="AF16" s="595"/>
      <c r="AG16" s="595"/>
      <c r="AH16" s="595"/>
      <c r="AI16" s="595"/>
      <c r="AJ16" s="595"/>
      <c r="AK16" s="595"/>
      <c r="AL16" s="596">
        <v>62.1</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v>5006</v>
      </c>
      <c r="BH16" s="592"/>
      <c r="BI16" s="592"/>
      <c r="BJ16" s="592"/>
      <c r="BK16" s="592"/>
      <c r="BL16" s="592"/>
      <c r="BM16" s="592"/>
      <c r="BN16" s="593"/>
      <c r="BO16" s="594">
        <v>0</v>
      </c>
      <c r="BP16" s="594"/>
      <c r="BQ16" s="594"/>
      <c r="BR16" s="594"/>
      <c r="BS16" s="600" t="s">
        <v>111</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1763828</v>
      </c>
      <c r="CS16" s="592"/>
      <c r="CT16" s="592"/>
      <c r="CU16" s="592"/>
      <c r="CV16" s="592"/>
      <c r="CW16" s="592"/>
      <c r="CX16" s="592"/>
      <c r="CY16" s="593"/>
      <c r="CZ16" s="594">
        <v>2.4</v>
      </c>
      <c r="DA16" s="594"/>
      <c r="DB16" s="594"/>
      <c r="DC16" s="594"/>
      <c r="DD16" s="600" t="s">
        <v>111</v>
      </c>
      <c r="DE16" s="592"/>
      <c r="DF16" s="592"/>
      <c r="DG16" s="592"/>
      <c r="DH16" s="592"/>
      <c r="DI16" s="592"/>
      <c r="DJ16" s="592"/>
      <c r="DK16" s="592"/>
      <c r="DL16" s="592"/>
      <c r="DM16" s="592"/>
      <c r="DN16" s="592"/>
      <c r="DO16" s="592"/>
      <c r="DP16" s="593"/>
      <c r="DQ16" s="600">
        <v>320060</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24316925</v>
      </c>
      <c r="S17" s="592"/>
      <c r="T17" s="592"/>
      <c r="U17" s="592"/>
      <c r="V17" s="592"/>
      <c r="W17" s="592"/>
      <c r="X17" s="592"/>
      <c r="Y17" s="593"/>
      <c r="Z17" s="594">
        <v>31.8</v>
      </c>
      <c r="AA17" s="594"/>
      <c r="AB17" s="594"/>
      <c r="AC17" s="594"/>
      <c r="AD17" s="595">
        <v>24316925</v>
      </c>
      <c r="AE17" s="595"/>
      <c r="AF17" s="595"/>
      <c r="AG17" s="595"/>
      <c r="AH17" s="595"/>
      <c r="AI17" s="595"/>
      <c r="AJ17" s="595"/>
      <c r="AK17" s="595"/>
      <c r="AL17" s="596">
        <v>62.1</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v>706</v>
      </c>
      <c r="BH17" s="592"/>
      <c r="BI17" s="592"/>
      <c r="BJ17" s="592"/>
      <c r="BK17" s="592"/>
      <c r="BL17" s="592"/>
      <c r="BM17" s="592"/>
      <c r="BN17" s="593"/>
      <c r="BO17" s="594">
        <v>0</v>
      </c>
      <c r="BP17" s="594"/>
      <c r="BQ17" s="594"/>
      <c r="BR17" s="594"/>
      <c r="BS17" s="600" t="s">
        <v>111</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9253201</v>
      </c>
      <c r="CS17" s="592"/>
      <c r="CT17" s="592"/>
      <c r="CU17" s="592"/>
      <c r="CV17" s="592"/>
      <c r="CW17" s="592"/>
      <c r="CX17" s="592"/>
      <c r="CY17" s="593"/>
      <c r="CZ17" s="594">
        <v>12.7</v>
      </c>
      <c r="DA17" s="594"/>
      <c r="DB17" s="594"/>
      <c r="DC17" s="594"/>
      <c r="DD17" s="600" t="s">
        <v>111</v>
      </c>
      <c r="DE17" s="592"/>
      <c r="DF17" s="592"/>
      <c r="DG17" s="592"/>
      <c r="DH17" s="592"/>
      <c r="DI17" s="592"/>
      <c r="DJ17" s="592"/>
      <c r="DK17" s="592"/>
      <c r="DL17" s="592"/>
      <c r="DM17" s="592"/>
      <c r="DN17" s="592"/>
      <c r="DO17" s="592"/>
      <c r="DP17" s="593"/>
      <c r="DQ17" s="600">
        <v>9056861</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1838073</v>
      </c>
      <c r="S18" s="592"/>
      <c r="T18" s="592"/>
      <c r="U18" s="592"/>
      <c r="V18" s="592"/>
      <c r="W18" s="592"/>
      <c r="X18" s="592"/>
      <c r="Y18" s="593"/>
      <c r="Z18" s="594">
        <v>2.4</v>
      </c>
      <c r="AA18" s="594"/>
      <c r="AB18" s="594"/>
      <c r="AC18" s="594"/>
      <c r="AD18" s="595" t="s">
        <v>111</v>
      </c>
      <c r="AE18" s="595"/>
      <c r="AF18" s="595"/>
      <c r="AG18" s="595"/>
      <c r="AH18" s="595"/>
      <c r="AI18" s="595"/>
      <c r="AJ18" s="595"/>
      <c r="AK18" s="595"/>
      <c r="AL18" s="596" t="s">
        <v>111</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264073</v>
      </c>
      <c r="S19" s="592"/>
      <c r="T19" s="592"/>
      <c r="U19" s="592"/>
      <c r="V19" s="592"/>
      <c r="W19" s="592"/>
      <c r="X19" s="592"/>
      <c r="Y19" s="593"/>
      <c r="Z19" s="594">
        <v>0.3</v>
      </c>
      <c r="AA19" s="594"/>
      <c r="AB19" s="594"/>
      <c r="AC19" s="594"/>
      <c r="AD19" s="595" t="s">
        <v>111</v>
      </c>
      <c r="AE19" s="595"/>
      <c r="AF19" s="595"/>
      <c r="AG19" s="595"/>
      <c r="AH19" s="595"/>
      <c r="AI19" s="595"/>
      <c r="AJ19" s="595"/>
      <c r="AK19" s="595"/>
      <c r="AL19" s="596" t="s">
        <v>111</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v>42957</v>
      </c>
      <c r="BH19" s="592"/>
      <c r="BI19" s="592"/>
      <c r="BJ19" s="592"/>
      <c r="BK19" s="592"/>
      <c r="BL19" s="592"/>
      <c r="BM19" s="592"/>
      <c r="BN19" s="593"/>
      <c r="BO19" s="594">
        <v>0.4</v>
      </c>
      <c r="BP19" s="594"/>
      <c r="BQ19" s="594"/>
      <c r="BR19" s="594"/>
      <c r="BS19" s="600" t="s">
        <v>111</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41068680</v>
      </c>
      <c r="S20" s="592"/>
      <c r="T20" s="592"/>
      <c r="U20" s="592"/>
      <c r="V20" s="592"/>
      <c r="W20" s="592"/>
      <c r="X20" s="592"/>
      <c r="Y20" s="593"/>
      <c r="Z20" s="594">
        <v>53.7</v>
      </c>
      <c r="AA20" s="594"/>
      <c r="AB20" s="594"/>
      <c r="AC20" s="594"/>
      <c r="AD20" s="595">
        <v>38966534</v>
      </c>
      <c r="AE20" s="595"/>
      <c r="AF20" s="595"/>
      <c r="AG20" s="595"/>
      <c r="AH20" s="595"/>
      <c r="AI20" s="595"/>
      <c r="AJ20" s="595"/>
      <c r="AK20" s="595"/>
      <c r="AL20" s="596">
        <v>99.5</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v>42957</v>
      </c>
      <c r="BH20" s="592"/>
      <c r="BI20" s="592"/>
      <c r="BJ20" s="592"/>
      <c r="BK20" s="592"/>
      <c r="BL20" s="592"/>
      <c r="BM20" s="592"/>
      <c r="BN20" s="593"/>
      <c r="BO20" s="594">
        <v>0.4</v>
      </c>
      <c r="BP20" s="594"/>
      <c r="BQ20" s="594"/>
      <c r="BR20" s="594"/>
      <c r="BS20" s="600" t="s">
        <v>111</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72841316</v>
      </c>
      <c r="CS20" s="592"/>
      <c r="CT20" s="592"/>
      <c r="CU20" s="592"/>
      <c r="CV20" s="592"/>
      <c r="CW20" s="592"/>
      <c r="CX20" s="592"/>
      <c r="CY20" s="593"/>
      <c r="CZ20" s="594">
        <v>100</v>
      </c>
      <c r="DA20" s="594"/>
      <c r="DB20" s="594"/>
      <c r="DC20" s="594"/>
      <c r="DD20" s="600">
        <v>15374809</v>
      </c>
      <c r="DE20" s="592"/>
      <c r="DF20" s="592"/>
      <c r="DG20" s="592"/>
      <c r="DH20" s="592"/>
      <c r="DI20" s="592"/>
      <c r="DJ20" s="592"/>
      <c r="DK20" s="592"/>
      <c r="DL20" s="592"/>
      <c r="DM20" s="592"/>
      <c r="DN20" s="592"/>
      <c r="DO20" s="592"/>
      <c r="DP20" s="593"/>
      <c r="DQ20" s="600">
        <v>47171728</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24039</v>
      </c>
      <c r="S21" s="592"/>
      <c r="T21" s="592"/>
      <c r="U21" s="592"/>
      <c r="V21" s="592"/>
      <c r="W21" s="592"/>
      <c r="X21" s="592"/>
      <c r="Y21" s="593"/>
      <c r="Z21" s="594">
        <v>0</v>
      </c>
      <c r="AA21" s="594"/>
      <c r="AB21" s="594"/>
      <c r="AC21" s="594"/>
      <c r="AD21" s="595">
        <v>24039</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v>42957</v>
      </c>
      <c r="BH21" s="592"/>
      <c r="BI21" s="592"/>
      <c r="BJ21" s="592"/>
      <c r="BK21" s="592"/>
      <c r="BL21" s="592"/>
      <c r="BM21" s="592"/>
      <c r="BN21" s="593"/>
      <c r="BO21" s="594">
        <v>0.4</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371050</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628215</v>
      </c>
      <c r="S23" s="592"/>
      <c r="T23" s="592"/>
      <c r="U23" s="592"/>
      <c r="V23" s="592"/>
      <c r="W23" s="592"/>
      <c r="X23" s="592"/>
      <c r="Y23" s="593"/>
      <c r="Z23" s="594">
        <v>0.8</v>
      </c>
      <c r="AA23" s="594"/>
      <c r="AB23" s="594"/>
      <c r="AC23" s="594"/>
      <c r="AD23" s="595">
        <v>85522</v>
      </c>
      <c r="AE23" s="595"/>
      <c r="AF23" s="595"/>
      <c r="AG23" s="595"/>
      <c r="AH23" s="595"/>
      <c r="AI23" s="595"/>
      <c r="AJ23" s="595"/>
      <c r="AK23" s="595"/>
      <c r="AL23" s="596">
        <v>0.2</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101048</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29544258</v>
      </c>
      <c r="CS24" s="581"/>
      <c r="CT24" s="581"/>
      <c r="CU24" s="581"/>
      <c r="CV24" s="581"/>
      <c r="CW24" s="581"/>
      <c r="CX24" s="581"/>
      <c r="CY24" s="582"/>
      <c r="CZ24" s="622">
        <v>40.6</v>
      </c>
      <c r="DA24" s="623"/>
      <c r="DB24" s="623"/>
      <c r="DC24" s="624"/>
      <c r="DD24" s="621">
        <v>22471199</v>
      </c>
      <c r="DE24" s="581"/>
      <c r="DF24" s="581"/>
      <c r="DG24" s="581"/>
      <c r="DH24" s="581"/>
      <c r="DI24" s="581"/>
      <c r="DJ24" s="581"/>
      <c r="DK24" s="582"/>
      <c r="DL24" s="621">
        <v>22195709</v>
      </c>
      <c r="DM24" s="581"/>
      <c r="DN24" s="581"/>
      <c r="DO24" s="581"/>
      <c r="DP24" s="581"/>
      <c r="DQ24" s="581"/>
      <c r="DR24" s="581"/>
      <c r="DS24" s="581"/>
      <c r="DT24" s="581"/>
      <c r="DU24" s="581"/>
      <c r="DV24" s="582"/>
      <c r="DW24" s="585">
        <v>53.2</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9433661</v>
      </c>
      <c r="S25" s="592"/>
      <c r="T25" s="592"/>
      <c r="U25" s="592"/>
      <c r="V25" s="592"/>
      <c r="W25" s="592"/>
      <c r="X25" s="592"/>
      <c r="Y25" s="593"/>
      <c r="Z25" s="594">
        <v>12.3</v>
      </c>
      <c r="AA25" s="594"/>
      <c r="AB25" s="594"/>
      <c r="AC25" s="594"/>
      <c r="AD25" s="595" t="s">
        <v>111</v>
      </c>
      <c r="AE25" s="595"/>
      <c r="AF25" s="595"/>
      <c r="AG25" s="595"/>
      <c r="AH25" s="595"/>
      <c r="AI25" s="595"/>
      <c r="AJ25" s="595"/>
      <c r="AK25" s="595"/>
      <c r="AL25" s="596" t="s">
        <v>111</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11168165</v>
      </c>
      <c r="CS25" s="617"/>
      <c r="CT25" s="617"/>
      <c r="CU25" s="617"/>
      <c r="CV25" s="617"/>
      <c r="CW25" s="617"/>
      <c r="CX25" s="617"/>
      <c r="CY25" s="618"/>
      <c r="CZ25" s="625">
        <v>15.3</v>
      </c>
      <c r="DA25" s="626"/>
      <c r="DB25" s="626"/>
      <c r="DC25" s="627"/>
      <c r="DD25" s="600">
        <v>10284816</v>
      </c>
      <c r="DE25" s="617"/>
      <c r="DF25" s="617"/>
      <c r="DG25" s="617"/>
      <c r="DH25" s="617"/>
      <c r="DI25" s="617"/>
      <c r="DJ25" s="617"/>
      <c r="DK25" s="618"/>
      <c r="DL25" s="600">
        <v>10022787</v>
      </c>
      <c r="DM25" s="617"/>
      <c r="DN25" s="617"/>
      <c r="DO25" s="617"/>
      <c r="DP25" s="617"/>
      <c r="DQ25" s="617"/>
      <c r="DR25" s="617"/>
      <c r="DS25" s="617"/>
      <c r="DT25" s="617"/>
      <c r="DU25" s="617"/>
      <c r="DV25" s="618"/>
      <c r="DW25" s="596">
        <v>24</v>
      </c>
      <c r="DX25" s="619"/>
      <c r="DY25" s="619"/>
      <c r="DZ25" s="619"/>
      <c r="EA25" s="619"/>
      <c r="EB25" s="619"/>
      <c r="EC25" s="620"/>
    </row>
    <row r="26" spans="2:133" ht="11.25" customHeight="1">
      <c r="B26" s="628" t="s">
        <v>273</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6938382</v>
      </c>
      <c r="CS26" s="592"/>
      <c r="CT26" s="592"/>
      <c r="CU26" s="592"/>
      <c r="CV26" s="592"/>
      <c r="CW26" s="592"/>
      <c r="CX26" s="592"/>
      <c r="CY26" s="593"/>
      <c r="CZ26" s="625">
        <v>9.5</v>
      </c>
      <c r="DA26" s="626"/>
      <c r="DB26" s="626"/>
      <c r="DC26" s="627"/>
      <c r="DD26" s="600">
        <v>6188680</v>
      </c>
      <c r="DE26" s="592"/>
      <c r="DF26" s="592"/>
      <c r="DG26" s="592"/>
      <c r="DH26" s="592"/>
      <c r="DI26" s="592"/>
      <c r="DJ26" s="592"/>
      <c r="DK26" s="593"/>
      <c r="DL26" s="600" t="s">
        <v>276</v>
      </c>
      <c r="DM26" s="592"/>
      <c r="DN26" s="592"/>
      <c r="DO26" s="592"/>
      <c r="DP26" s="592"/>
      <c r="DQ26" s="592"/>
      <c r="DR26" s="592"/>
      <c r="DS26" s="592"/>
      <c r="DT26" s="592"/>
      <c r="DU26" s="592"/>
      <c r="DV26" s="593"/>
      <c r="DW26" s="596" t="s">
        <v>276</v>
      </c>
      <c r="DX26" s="619"/>
      <c r="DY26" s="619"/>
      <c r="DZ26" s="619"/>
      <c r="EA26" s="619"/>
      <c r="EB26" s="619"/>
      <c r="EC26" s="620"/>
    </row>
    <row r="27" spans="2:133" ht="11.25" customHeight="1">
      <c r="B27" s="588" t="s">
        <v>277</v>
      </c>
      <c r="C27" s="589"/>
      <c r="D27" s="589"/>
      <c r="E27" s="589"/>
      <c r="F27" s="589"/>
      <c r="G27" s="589"/>
      <c r="H27" s="589"/>
      <c r="I27" s="589"/>
      <c r="J27" s="589"/>
      <c r="K27" s="589"/>
      <c r="L27" s="589"/>
      <c r="M27" s="589"/>
      <c r="N27" s="589"/>
      <c r="O27" s="589"/>
      <c r="P27" s="589"/>
      <c r="Q27" s="590"/>
      <c r="R27" s="591">
        <v>6011286</v>
      </c>
      <c r="S27" s="592"/>
      <c r="T27" s="592"/>
      <c r="U27" s="592"/>
      <c r="V27" s="592"/>
      <c r="W27" s="592"/>
      <c r="X27" s="592"/>
      <c r="Y27" s="593"/>
      <c r="Z27" s="594">
        <v>7.9</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12166034</v>
      </c>
      <c r="BH27" s="592"/>
      <c r="BI27" s="592"/>
      <c r="BJ27" s="592"/>
      <c r="BK27" s="592"/>
      <c r="BL27" s="592"/>
      <c r="BM27" s="592"/>
      <c r="BN27" s="593"/>
      <c r="BO27" s="594">
        <v>100</v>
      </c>
      <c r="BP27" s="594"/>
      <c r="BQ27" s="594"/>
      <c r="BR27" s="594"/>
      <c r="BS27" s="600">
        <v>102532</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9122960</v>
      </c>
      <c r="CS27" s="617"/>
      <c r="CT27" s="617"/>
      <c r="CU27" s="617"/>
      <c r="CV27" s="617"/>
      <c r="CW27" s="617"/>
      <c r="CX27" s="617"/>
      <c r="CY27" s="618"/>
      <c r="CZ27" s="625">
        <v>12.5</v>
      </c>
      <c r="DA27" s="626"/>
      <c r="DB27" s="626"/>
      <c r="DC27" s="627"/>
      <c r="DD27" s="600">
        <v>3129590</v>
      </c>
      <c r="DE27" s="617"/>
      <c r="DF27" s="617"/>
      <c r="DG27" s="617"/>
      <c r="DH27" s="617"/>
      <c r="DI27" s="617"/>
      <c r="DJ27" s="617"/>
      <c r="DK27" s="618"/>
      <c r="DL27" s="600">
        <v>3129030</v>
      </c>
      <c r="DM27" s="617"/>
      <c r="DN27" s="617"/>
      <c r="DO27" s="617"/>
      <c r="DP27" s="617"/>
      <c r="DQ27" s="617"/>
      <c r="DR27" s="617"/>
      <c r="DS27" s="617"/>
      <c r="DT27" s="617"/>
      <c r="DU27" s="617"/>
      <c r="DV27" s="618"/>
      <c r="DW27" s="596">
        <v>7.5</v>
      </c>
      <c r="DX27" s="619"/>
      <c r="DY27" s="619"/>
      <c r="DZ27" s="619"/>
      <c r="EA27" s="619"/>
      <c r="EB27" s="619"/>
      <c r="EC27" s="620"/>
    </row>
    <row r="28" spans="2:133" ht="11.25" customHeight="1">
      <c r="B28" s="588" t="s">
        <v>280</v>
      </c>
      <c r="C28" s="589"/>
      <c r="D28" s="589"/>
      <c r="E28" s="589"/>
      <c r="F28" s="589"/>
      <c r="G28" s="589"/>
      <c r="H28" s="589"/>
      <c r="I28" s="589"/>
      <c r="J28" s="589"/>
      <c r="K28" s="589"/>
      <c r="L28" s="589"/>
      <c r="M28" s="589"/>
      <c r="N28" s="589"/>
      <c r="O28" s="589"/>
      <c r="P28" s="589"/>
      <c r="Q28" s="590"/>
      <c r="R28" s="591">
        <v>199778</v>
      </c>
      <c r="S28" s="592"/>
      <c r="T28" s="592"/>
      <c r="U28" s="592"/>
      <c r="V28" s="592"/>
      <c r="W28" s="592"/>
      <c r="X28" s="592"/>
      <c r="Y28" s="593"/>
      <c r="Z28" s="594">
        <v>0.3</v>
      </c>
      <c r="AA28" s="594"/>
      <c r="AB28" s="594"/>
      <c r="AC28" s="594"/>
      <c r="AD28" s="595">
        <v>76480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9253133</v>
      </c>
      <c r="CS28" s="592"/>
      <c r="CT28" s="592"/>
      <c r="CU28" s="592"/>
      <c r="CV28" s="592"/>
      <c r="CW28" s="592"/>
      <c r="CX28" s="592"/>
      <c r="CY28" s="593"/>
      <c r="CZ28" s="625">
        <v>12.7</v>
      </c>
      <c r="DA28" s="626"/>
      <c r="DB28" s="626"/>
      <c r="DC28" s="627"/>
      <c r="DD28" s="600">
        <v>9056793</v>
      </c>
      <c r="DE28" s="592"/>
      <c r="DF28" s="592"/>
      <c r="DG28" s="592"/>
      <c r="DH28" s="592"/>
      <c r="DI28" s="592"/>
      <c r="DJ28" s="592"/>
      <c r="DK28" s="593"/>
      <c r="DL28" s="600">
        <v>9043892</v>
      </c>
      <c r="DM28" s="592"/>
      <c r="DN28" s="592"/>
      <c r="DO28" s="592"/>
      <c r="DP28" s="592"/>
      <c r="DQ28" s="592"/>
      <c r="DR28" s="592"/>
      <c r="DS28" s="592"/>
      <c r="DT28" s="592"/>
      <c r="DU28" s="592"/>
      <c r="DV28" s="593"/>
      <c r="DW28" s="596">
        <v>21.7</v>
      </c>
      <c r="DX28" s="619"/>
      <c r="DY28" s="619"/>
      <c r="DZ28" s="619"/>
      <c r="EA28" s="619"/>
      <c r="EB28" s="619"/>
      <c r="EC28" s="620"/>
    </row>
    <row r="29" spans="2:133" ht="11.25" customHeight="1">
      <c r="B29" s="588" t="s">
        <v>282</v>
      </c>
      <c r="C29" s="589"/>
      <c r="D29" s="589"/>
      <c r="E29" s="589"/>
      <c r="F29" s="589"/>
      <c r="G29" s="589"/>
      <c r="H29" s="589"/>
      <c r="I29" s="589"/>
      <c r="J29" s="589"/>
      <c r="K29" s="589"/>
      <c r="L29" s="589"/>
      <c r="M29" s="589"/>
      <c r="N29" s="589"/>
      <c r="O29" s="589"/>
      <c r="P29" s="589"/>
      <c r="Q29" s="590"/>
      <c r="R29" s="591">
        <v>14099</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9253133</v>
      </c>
      <c r="CS29" s="617"/>
      <c r="CT29" s="617"/>
      <c r="CU29" s="617"/>
      <c r="CV29" s="617"/>
      <c r="CW29" s="617"/>
      <c r="CX29" s="617"/>
      <c r="CY29" s="618"/>
      <c r="CZ29" s="625">
        <v>12.7</v>
      </c>
      <c r="DA29" s="626"/>
      <c r="DB29" s="626"/>
      <c r="DC29" s="627"/>
      <c r="DD29" s="600">
        <v>9056793</v>
      </c>
      <c r="DE29" s="617"/>
      <c r="DF29" s="617"/>
      <c r="DG29" s="617"/>
      <c r="DH29" s="617"/>
      <c r="DI29" s="617"/>
      <c r="DJ29" s="617"/>
      <c r="DK29" s="618"/>
      <c r="DL29" s="600">
        <v>9043892</v>
      </c>
      <c r="DM29" s="617"/>
      <c r="DN29" s="617"/>
      <c r="DO29" s="617"/>
      <c r="DP29" s="617"/>
      <c r="DQ29" s="617"/>
      <c r="DR29" s="617"/>
      <c r="DS29" s="617"/>
      <c r="DT29" s="617"/>
      <c r="DU29" s="617"/>
      <c r="DV29" s="618"/>
      <c r="DW29" s="596">
        <v>21.7</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2895408</v>
      </c>
      <c r="S30" s="592"/>
      <c r="T30" s="592"/>
      <c r="U30" s="592"/>
      <c r="V30" s="592"/>
      <c r="W30" s="592"/>
      <c r="X30" s="592"/>
      <c r="Y30" s="593"/>
      <c r="Z30" s="594">
        <v>3.8</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98.6</v>
      </c>
      <c r="BH30" s="650"/>
      <c r="BI30" s="650"/>
      <c r="BJ30" s="650"/>
      <c r="BK30" s="650"/>
      <c r="BL30" s="650"/>
      <c r="BM30" s="586">
        <v>92.8</v>
      </c>
      <c r="BN30" s="650"/>
      <c r="BO30" s="650"/>
      <c r="BP30" s="650"/>
      <c r="BQ30" s="651"/>
      <c r="BR30" s="649">
        <v>98.6</v>
      </c>
      <c r="BS30" s="650"/>
      <c r="BT30" s="650"/>
      <c r="BU30" s="650"/>
      <c r="BV30" s="650"/>
      <c r="BW30" s="650"/>
      <c r="BX30" s="586">
        <v>92.4</v>
      </c>
      <c r="BY30" s="650"/>
      <c r="BZ30" s="650"/>
      <c r="CA30" s="650"/>
      <c r="CB30" s="651"/>
      <c r="CD30" s="654"/>
      <c r="CE30" s="655"/>
      <c r="CF30" s="605" t="s">
        <v>290</v>
      </c>
      <c r="CG30" s="606"/>
      <c r="CH30" s="606"/>
      <c r="CI30" s="606"/>
      <c r="CJ30" s="606"/>
      <c r="CK30" s="606"/>
      <c r="CL30" s="606"/>
      <c r="CM30" s="606"/>
      <c r="CN30" s="606"/>
      <c r="CO30" s="606"/>
      <c r="CP30" s="606"/>
      <c r="CQ30" s="607"/>
      <c r="CR30" s="591">
        <v>8360176</v>
      </c>
      <c r="CS30" s="592"/>
      <c r="CT30" s="592"/>
      <c r="CU30" s="592"/>
      <c r="CV30" s="592"/>
      <c r="CW30" s="592"/>
      <c r="CX30" s="592"/>
      <c r="CY30" s="593"/>
      <c r="CZ30" s="625">
        <v>11.5</v>
      </c>
      <c r="DA30" s="626"/>
      <c r="DB30" s="626"/>
      <c r="DC30" s="627"/>
      <c r="DD30" s="600">
        <v>8163836</v>
      </c>
      <c r="DE30" s="592"/>
      <c r="DF30" s="592"/>
      <c r="DG30" s="592"/>
      <c r="DH30" s="592"/>
      <c r="DI30" s="592"/>
      <c r="DJ30" s="592"/>
      <c r="DK30" s="593"/>
      <c r="DL30" s="600">
        <v>8150935</v>
      </c>
      <c r="DM30" s="592"/>
      <c r="DN30" s="592"/>
      <c r="DO30" s="592"/>
      <c r="DP30" s="592"/>
      <c r="DQ30" s="592"/>
      <c r="DR30" s="592"/>
      <c r="DS30" s="592"/>
      <c r="DT30" s="592"/>
      <c r="DU30" s="592"/>
      <c r="DV30" s="593"/>
      <c r="DW30" s="596">
        <v>19.5</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2922629</v>
      </c>
      <c r="S31" s="592"/>
      <c r="T31" s="592"/>
      <c r="U31" s="592"/>
      <c r="V31" s="592"/>
      <c r="W31" s="592"/>
      <c r="X31" s="592"/>
      <c r="Y31" s="593"/>
      <c r="Z31" s="594">
        <v>3.8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98.8</v>
      </c>
      <c r="BH31" s="617"/>
      <c r="BI31" s="617"/>
      <c r="BJ31" s="617"/>
      <c r="BK31" s="617"/>
      <c r="BL31" s="617"/>
      <c r="BM31" s="597">
        <v>94.7</v>
      </c>
      <c r="BN31" s="647"/>
      <c r="BO31" s="647"/>
      <c r="BP31" s="647"/>
      <c r="BQ31" s="648"/>
      <c r="BR31" s="646">
        <v>98.8</v>
      </c>
      <c r="BS31" s="617"/>
      <c r="BT31" s="617"/>
      <c r="BU31" s="617"/>
      <c r="BV31" s="617"/>
      <c r="BW31" s="617"/>
      <c r="BX31" s="597">
        <v>94.5</v>
      </c>
      <c r="BY31" s="647"/>
      <c r="BZ31" s="647"/>
      <c r="CA31" s="647"/>
      <c r="CB31" s="648"/>
      <c r="CD31" s="654"/>
      <c r="CE31" s="655"/>
      <c r="CF31" s="605" t="s">
        <v>294</v>
      </c>
      <c r="CG31" s="606"/>
      <c r="CH31" s="606"/>
      <c r="CI31" s="606"/>
      <c r="CJ31" s="606"/>
      <c r="CK31" s="606"/>
      <c r="CL31" s="606"/>
      <c r="CM31" s="606"/>
      <c r="CN31" s="606"/>
      <c r="CO31" s="606"/>
      <c r="CP31" s="606"/>
      <c r="CQ31" s="607"/>
      <c r="CR31" s="591">
        <v>892957</v>
      </c>
      <c r="CS31" s="617"/>
      <c r="CT31" s="617"/>
      <c r="CU31" s="617"/>
      <c r="CV31" s="617"/>
      <c r="CW31" s="617"/>
      <c r="CX31" s="617"/>
      <c r="CY31" s="618"/>
      <c r="CZ31" s="625">
        <v>1.2</v>
      </c>
      <c r="DA31" s="626"/>
      <c r="DB31" s="626"/>
      <c r="DC31" s="627"/>
      <c r="DD31" s="600">
        <v>892957</v>
      </c>
      <c r="DE31" s="617"/>
      <c r="DF31" s="617"/>
      <c r="DG31" s="617"/>
      <c r="DH31" s="617"/>
      <c r="DI31" s="617"/>
      <c r="DJ31" s="617"/>
      <c r="DK31" s="618"/>
      <c r="DL31" s="600">
        <v>892957</v>
      </c>
      <c r="DM31" s="617"/>
      <c r="DN31" s="617"/>
      <c r="DO31" s="617"/>
      <c r="DP31" s="617"/>
      <c r="DQ31" s="617"/>
      <c r="DR31" s="617"/>
      <c r="DS31" s="617"/>
      <c r="DT31" s="617"/>
      <c r="DU31" s="617"/>
      <c r="DV31" s="618"/>
      <c r="DW31" s="596">
        <v>2.1</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1408504</v>
      </c>
      <c r="S32" s="592"/>
      <c r="T32" s="592"/>
      <c r="U32" s="592"/>
      <c r="V32" s="592"/>
      <c r="W32" s="592"/>
      <c r="X32" s="592"/>
      <c r="Y32" s="593"/>
      <c r="Z32" s="594">
        <v>1.8</v>
      </c>
      <c r="AA32" s="594"/>
      <c r="AB32" s="594"/>
      <c r="AC32" s="594"/>
      <c r="AD32" s="595">
        <v>4923</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98.2</v>
      </c>
      <c r="BH32" s="659"/>
      <c r="BI32" s="659"/>
      <c r="BJ32" s="659"/>
      <c r="BK32" s="659"/>
      <c r="BL32" s="659"/>
      <c r="BM32" s="660">
        <v>90.2</v>
      </c>
      <c r="BN32" s="659"/>
      <c r="BO32" s="659"/>
      <c r="BP32" s="659"/>
      <c r="BQ32" s="661"/>
      <c r="BR32" s="658">
        <v>98.3</v>
      </c>
      <c r="BS32" s="659"/>
      <c r="BT32" s="659"/>
      <c r="BU32" s="659"/>
      <c r="BV32" s="659"/>
      <c r="BW32" s="659"/>
      <c r="BX32" s="660">
        <v>89.6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11451016</v>
      </c>
      <c r="S33" s="592"/>
      <c r="T33" s="592"/>
      <c r="U33" s="592"/>
      <c r="V33" s="592"/>
      <c r="W33" s="592"/>
      <c r="X33" s="592"/>
      <c r="Y33" s="593"/>
      <c r="Z33" s="594">
        <v>15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26158421</v>
      </c>
      <c r="CS33" s="617"/>
      <c r="CT33" s="617"/>
      <c r="CU33" s="617"/>
      <c r="CV33" s="617"/>
      <c r="CW33" s="617"/>
      <c r="CX33" s="617"/>
      <c r="CY33" s="618"/>
      <c r="CZ33" s="625">
        <v>35.9</v>
      </c>
      <c r="DA33" s="626"/>
      <c r="DB33" s="626"/>
      <c r="DC33" s="627"/>
      <c r="DD33" s="600">
        <v>20601325</v>
      </c>
      <c r="DE33" s="617"/>
      <c r="DF33" s="617"/>
      <c r="DG33" s="617"/>
      <c r="DH33" s="617"/>
      <c r="DI33" s="617"/>
      <c r="DJ33" s="617"/>
      <c r="DK33" s="618"/>
      <c r="DL33" s="600">
        <v>14553035</v>
      </c>
      <c r="DM33" s="617"/>
      <c r="DN33" s="617"/>
      <c r="DO33" s="617"/>
      <c r="DP33" s="617"/>
      <c r="DQ33" s="617"/>
      <c r="DR33" s="617"/>
      <c r="DS33" s="617"/>
      <c r="DT33" s="617"/>
      <c r="DU33" s="617"/>
      <c r="DV33" s="618"/>
      <c r="DW33" s="596">
        <v>34.9</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7317105</v>
      </c>
      <c r="CS34" s="592"/>
      <c r="CT34" s="592"/>
      <c r="CU34" s="592"/>
      <c r="CV34" s="592"/>
      <c r="CW34" s="592"/>
      <c r="CX34" s="592"/>
      <c r="CY34" s="593"/>
      <c r="CZ34" s="625">
        <v>10</v>
      </c>
      <c r="DA34" s="626"/>
      <c r="DB34" s="626"/>
      <c r="DC34" s="627"/>
      <c r="DD34" s="600">
        <v>5802668</v>
      </c>
      <c r="DE34" s="592"/>
      <c r="DF34" s="592"/>
      <c r="DG34" s="592"/>
      <c r="DH34" s="592"/>
      <c r="DI34" s="592"/>
      <c r="DJ34" s="592"/>
      <c r="DK34" s="593"/>
      <c r="DL34" s="600">
        <v>4972433</v>
      </c>
      <c r="DM34" s="592"/>
      <c r="DN34" s="592"/>
      <c r="DO34" s="592"/>
      <c r="DP34" s="592"/>
      <c r="DQ34" s="592"/>
      <c r="DR34" s="592"/>
      <c r="DS34" s="592"/>
      <c r="DT34" s="592"/>
      <c r="DU34" s="592"/>
      <c r="DV34" s="593"/>
      <c r="DW34" s="596">
        <v>11.9</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2600416</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5538541</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245325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884349</v>
      </c>
      <c r="CS35" s="617"/>
      <c r="CT35" s="617"/>
      <c r="CU35" s="617"/>
      <c r="CV35" s="617"/>
      <c r="CW35" s="617"/>
      <c r="CX35" s="617"/>
      <c r="CY35" s="618"/>
      <c r="CZ35" s="625">
        <v>1.2</v>
      </c>
      <c r="DA35" s="626"/>
      <c r="DB35" s="626"/>
      <c r="DC35" s="627"/>
      <c r="DD35" s="600">
        <v>866557</v>
      </c>
      <c r="DE35" s="617"/>
      <c r="DF35" s="617"/>
      <c r="DG35" s="617"/>
      <c r="DH35" s="617"/>
      <c r="DI35" s="617"/>
      <c r="DJ35" s="617"/>
      <c r="DK35" s="618"/>
      <c r="DL35" s="600">
        <v>629902</v>
      </c>
      <c r="DM35" s="617"/>
      <c r="DN35" s="617"/>
      <c r="DO35" s="617"/>
      <c r="DP35" s="617"/>
      <c r="DQ35" s="617"/>
      <c r="DR35" s="617"/>
      <c r="DS35" s="617"/>
      <c r="DT35" s="617"/>
      <c r="DU35" s="617"/>
      <c r="DV35" s="618"/>
      <c r="DW35" s="596">
        <v>1.5</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76529413</v>
      </c>
      <c r="S36" s="664"/>
      <c r="T36" s="664"/>
      <c r="U36" s="664"/>
      <c r="V36" s="664"/>
      <c r="W36" s="664"/>
      <c r="X36" s="664"/>
      <c r="Y36" s="665"/>
      <c r="Z36" s="666">
        <v>100</v>
      </c>
      <c r="AA36" s="666"/>
      <c r="AB36" s="666"/>
      <c r="AC36" s="666"/>
      <c r="AD36" s="667">
        <v>39157498</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1851969</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36687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8524124</v>
      </c>
      <c r="CS36" s="592"/>
      <c r="CT36" s="592"/>
      <c r="CU36" s="592"/>
      <c r="CV36" s="592"/>
      <c r="CW36" s="592"/>
      <c r="CX36" s="592"/>
      <c r="CY36" s="593"/>
      <c r="CZ36" s="625">
        <v>11.7</v>
      </c>
      <c r="DA36" s="626"/>
      <c r="DB36" s="626"/>
      <c r="DC36" s="627"/>
      <c r="DD36" s="600">
        <v>6340083</v>
      </c>
      <c r="DE36" s="592"/>
      <c r="DF36" s="592"/>
      <c r="DG36" s="592"/>
      <c r="DH36" s="592"/>
      <c r="DI36" s="592"/>
      <c r="DJ36" s="592"/>
      <c r="DK36" s="593"/>
      <c r="DL36" s="600">
        <v>5095010</v>
      </c>
      <c r="DM36" s="592"/>
      <c r="DN36" s="592"/>
      <c r="DO36" s="592"/>
      <c r="DP36" s="592"/>
      <c r="DQ36" s="592"/>
      <c r="DR36" s="592"/>
      <c r="DS36" s="592"/>
      <c r="DT36" s="592"/>
      <c r="DU36" s="592"/>
      <c r="DV36" s="593"/>
      <c r="DW36" s="596">
        <v>12.2</v>
      </c>
      <c r="DX36" s="619"/>
      <c r="DY36" s="619"/>
      <c r="DZ36" s="619"/>
      <c r="EA36" s="619"/>
      <c r="EB36" s="619"/>
      <c r="EC36" s="620"/>
    </row>
    <row r="37" spans="2:133" ht="11.25" customHeight="1">
      <c r="AQ37" s="670" t="s">
        <v>312</v>
      </c>
      <c r="AR37" s="671"/>
      <c r="AS37" s="671"/>
      <c r="AT37" s="671"/>
      <c r="AU37" s="671"/>
      <c r="AV37" s="671"/>
      <c r="AW37" s="671"/>
      <c r="AX37" s="671"/>
      <c r="AY37" s="672"/>
      <c r="AZ37" s="591">
        <v>677073</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19239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3732424</v>
      </c>
      <c r="CS37" s="617"/>
      <c r="CT37" s="617"/>
      <c r="CU37" s="617"/>
      <c r="CV37" s="617"/>
      <c r="CW37" s="617"/>
      <c r="CX37" s="617"/>
      <c r="CY37" s="618"/>
      <c r="CZ37" s="625">
        <v>5.0999999999999996</v>
      </c>
      <c r="DA37" s="626"/>
      <c r="DB37" s="626"/>
      <c r="DC37" s="627"/>
      <c r="DD37" s="600">
        <v>3732424</v>
      </c>
      <c r="DE37" s="617"/>
      <c r="DF37" s="617"/>
      <c r="DG37" s="617"/>
      <c r="DH37" s="617"/>
      <c r="DI37" s="617"/>
      <c r="DJ37" s="617"/>
      <c r="DK37" s="618"/>
      <c r="DL37" s="600">
        <v>3720755</v>
      </c>
      <c r="DM37" s="617"/>
      <c r="DN37" s="617"/>
      <c r="DO37" s="617"/>
      <c r="DP37" s="617"/>
      <c r="DQ37" s="617"/>
      <c r="DR37" s="617"/>
      <c r="DS37" s="617"/>
      <c r="DT37" s="617"/>
      <c r="DU37" s="617"/>
      <c r="DV37" s="618"/>
      <c r="DW37" s="596">
        <v>8.9</v>
      </c>
      <c r="DX37" s="619"/>
      <c r="DY37" s="619"/>
      <c r="DZ37" s="619"/>
      <c r="EA37" s="619"/>
      <c r="EB37" s="619"/>
      <c r="EC37" s="620"/>
    </row>
    <row r="38" spans="2:133" ht="11.25" customHeight="1">
      <c r="AQ38" s="670" t="s">
        <v>315</v>
      </c>
      <c r="AR38" s="671"/>
      <c r="AS38" s="671"/>
      <c r="AT38" s="671"/>
      <c r="AU38" s="671"/>
      <c r="AV38" s="671"/>
      <c r="AW38" s="671"/>
      <c r="AX38" s="671"/>
      <c r="AY38" s="672"/>
      <c r="AZ38" s="591">
        <v>187414</v>
      </c>
      <c r="BA38" s="592"/>
      <c r="BB38" s="592"/>
      <c r="BC38" s="592"/>
      <c r="BD38" s="617"/>
      <c r="BE38" s="617"/>
      <c r="BF38" s="648"/>
      <c r="BG38" s="605" t="s">
        <v>316</v>
      </c>
      <c r="BH38" s="606"/>
      <c r="BI38" s="606"/>
      <c r="BJ38" s="606"/>
      <c r="BK38" s="606"/>
      <c r="BL38" s="606"/>
      <c r="BM38" s="606"/>
      <c r="BN38" s="606"/>
      <c r="BO38" s="606"/>
      <c r="BP38" s="606"/>
      <c r="BQ38" s="606"/>
      <c r="BR38" s="606"/>
      <c r="BS38" s="606"/>
      <c r="BT38" s="606"/>
      <c r="BU38" s="607"/>
      <c r="BV38" s="591">
        <v>33420</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5215062</v>
      </c>
      <c r="CS38" s="592"/>
      <c r="CT38" s="592"/>
      <c r="CU38" s="592"/>
      <c r="CV38" s="592"/>
      <c r="CW38" s="592"/>
      <c r="CX38" s="592"/>
      <c r="CY38" s="593"/>
      <c r="CZ38" s="625">
        <v>7.2</v>
      </c>
      <c r="DA38" s="626"/>
      <c r="DB38" s="626"/>
      <c r="DC38" s="627"/>
      <c r="DD38" s="600">
        <v>4602585</v>
      </c>
      <c r="DE38" s="592"/>
      <c r="DF38" s="592"/>
      <c r="DG38" s="592"/>
      <c r="DH38" s="592"/>
      <c r="DI38" s="592"/>
      <c r="DJ38" s="592"/>
      <c r="DK38" s="593"/>
      <c r="DL38" s="600">
        <v>3833942</v>
      </c>
      <c r="DM38" s="592"/>
      <c r="DN38" s="592"/>
      <c r="DO38" s="592"/>
      <c r="DP38" s="592"/>
      <c r="DQ38" s="592"/>
      <c r="DR38" s="592"/>
      <c r="DS38" s="592"/>
      <c r="DT38" s="592"/>
      <c r="DU38" s="592"/>
      <c r="DV38" s="593"/>
      <c r="DW38" s="596">
        <v>9.1999999999999993</v>
      </c>
      <c r="DX38" s="619"/>
      <c r="DY38" s="619"/>
      <c r="DZ38" s="619"/>
      <c r="EA38" s="619"/>
      <c r="EB38" s="619"/>
      <c r="EC38" s="620"/>
    </row>
    <row r="39" spans="2:133" ht="11.25" customHeight="1">
      <c r="AQ39" s="670" t="s">
        <v>318</v>
      </c>
      <c r="AR39" s="671"/>
      <c r="AS39" s="671"/>
      <c r="AT39" s="671"/>
      <c r="AU39" s="671"/>
      <c r="AV39" s="671"/>
      <c r="AW39" s="671"/>
      <c r="AX39" s="671"/>
      <c r="AY39" s="672"/>
      <c r="AZ39" s="591">
        <v>136065</v>
      </c>
      <c r="BA39" s="592"/>
      <c r="BB39" s="592"/>
      <c r="BC39" s="592"/>
      <c r="BD39" s="617"/>
      <c r="BE39" s="617"/>
      <c r="BF39" s="648"/>
      <c r="BG39" s="674" t="s">
        <v>319</v>
      </c>
      <c r="BH39" s="675"/>
      <c r="BI39" s="675"/>
      <c r="BJ39" s="675"/>
      <c r="BK39" s="675"/>
      <c r="BL39" s="187"/>
      <c r="BM39" s="606" t="s">
        <v>320</v>
      </c>
      <c r="BN39" s="606"/>
      <c r="BO39" s="606"/>
      <c r="BP39" s="606"/>
      <c r="BQ39" s="606"/>
      <c r="BR39" s="606"/>
      <c r="BS39" s="606"/>
      <c r="BT39" s="606"/>
      <c r="BU39" s="607"/>
      <c r="BV39" s="591">
        <v>87</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3425223</v>
      </c>
      <c r="CS39" s="617"/>
      <c r="CT39" s="617"/>
      <c r="CU39" s="617"/>
      <c r="CV39" s="617"/>
      <c r="CW39" s="617"/>
      <c r="CX39" s="617"/>
      <c r="CY39" s="618"/>
      <c r="CZ39" s="625">
        <v>4.7</v>
      </c>
      <c r="DA39" s="626"/>
      <c r="DB39" s="626"/>
      <c r="DC39" s="627"/>
      <c r="DD39" s="600">
        <v>2925602</v>
      </c>
      <c r="DE39" s="617"/>
      <c r="DF39" s="617"/>
      <c r="DG39" s="617"/>
      <c r="DH39" s="617"/>
      <c r="DI39" s="617"/>
      <c r="DJ39" s="617"/>
      <c r="DK39" s="618"/>
      <c r="DL39" s="600" t="s">
        <v>322</v>
      </c>
      <c r="DM39" s="617"/>
      <c r="DN39" s="617"/>
      <c r="DO39" s="617"/>
      <c r="DP39" s="617"/>
      <c r="DQ39" s="617"/>
      <c r="DR39" s="617"/>
      <c r="DS39" s="617"/>
      <c r="DT39" s="617"/>
      <c r="DU39" s="617"/>
      <c r="DV39" s="618"/>
      <c r="DW39" s="596" t="s">
        <v>322</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1056694</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115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792558</v>
      </c>
      <c r="CS40" s="592"/>
      <c r="CT40" s="592"/>
      <c r="CU40" s="592"/>
      <c r="CV40" s="592"/>
      <c r="CW40" s="592"/>
      <c r="CX40" s="592"/>
      <c r="CY40" s="593"/>
      <c r="CZ40" s="625">
        <v>1.1000000000000001</v>
      </c>
      <c r="DA40" s="626"/>
      <c r="DB40" s="626"/>
      <c r="DC40" s="627"/>
      <c r="DD40" s="600">
        <v>63830</v>
      </c>
      <c r="DE40" s="592"/>
      <c r="DF40" s="592"/>
      <c r="DG40" s="592"/>
      <c r="DH40" s="592"/>
      <c r="DI40" s="592"/>
      <c r="DJ40" s="592"/>
      <c r="DK40" s="593"/>
      <c r="DL40" s="600">
        <v>21748</v>
      </c>
      <c r="DM40" s="592"/>
      <c r="DN40" s="592"/>
      <c r="DO40" s="592"/>
      <c r="DP40" s="592"/>
      <c r="DQ40" s="592"/>
      <c r="DR40" s="592"/>
      <c r="DS40" s="592"/>
      <c r="DT40" s="592"/>
      <c r="DU40" s="592"/>
      <c r="DV40" s="593"/>
      <c r="DW40" s="596">
        <v>0.1</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1629326</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262</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17138637</v>
      </c>
      <c r="CS42" s="592"/>
      <c r="CT42" s="592"/>
      <c r="CU42" s="592"/>
      <c r="CV42" s="592"/>
      <c r="CW42" s="592"/>
      <c r="CX42" s="592"/>
      <c r="CY42" s="593"/>
      <c r="CZ42" s="625">
        <v>23.5</v>
      </c>
      <c r="DA42" s="684"/>
      <c r="DB42" s="684"/>
      <c r="DC42" s="685"/>
      <c r="DD42" s="600">
        <v>4099204</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432004</v>
      </c>
      <c r="CS43" s="617"/>
      <c r="CT43" s="617"/>
      <c r="CU43" s="617"/>
      <c r="CV43" s="617"/>
      <c r="CW43" s="617"/>
      <c r="CX43" s="617"/>
      <c r="CY43" s="618"/>
      <c r="CZ43" s="625">
        <v>0.6</v>
      </c>
      <c r="DA43" s="626"/>
      <c r="DB43" s="626"/>
      <c r="DC43" s="627"/>
      <c r="DD43" s="600">
        <v>400659</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15374809</v>
      </c>
      <c r="CS44" s="592"/>
      <c r="CT44" s="592"/>
      <c r="CU44" s="592"/>
      <c r="CV44" s="592"/>
      <c r="CW44" s="592"/>
      <c r="CX44" s="592"/>
      <c r="CY44" s="593"/>
      <c r="CZ44" s="625">
        <v>21.1</v>
      </c>
      <c r="DA44" s="684"/>
      <c r="DB44" s="684"/>
      <c r="DC44" s="685"/>
      <c r="DD44" s="600">
        <v>3779144</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336</v>
      </c>
      <c r="CG45" s="589"/>
      <c r="CH45" s="589"/>
      <c r="CI45" s="589"/>
      <c r="CJ45" s="589"/>
      <c r="CK45" s="589"/>
      <c r="CL45" s="589"/>
      <c r="CM45" s="589"/>
      <c r="CN45" s="589"/>
      <c r="CO45" s="589"/>
      <c r="CP45" s="589"/>
      <c r="CQ45" s="590"/>
      <c r="CR45" s="591">
        <v>5367331</v>
      </c>
      <c r="CS45" s="617"/>
      <c r="CT45" s="617"/>
      <c r="CU45" s="617"/>
      <c r="CV45" s="617"/>
      <c r="CW45" s="617"/>
      <c r="CX45" s="617"/>
      <c r="CY45" s="618"/>
      <c r="CZ45" s="625">
        <v>7.4</v>
      </c>
      <c r="DA45" s="626"/>
      <c r="DB45" s="626"/>
      <c r="DC45" s="627"/>
      <c r="DD45" s="600">
        <v>364064</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337</v>
      </c>
      <c r="CG46" s="589"/>
      <c r="CH46" s="589"/>
      <c r="CI46" s="589"/>
      <c r="CJ46" s="589"/>
      <c r="CK46" s="589"/>
      <c r="CL46" s="589"/>
      <c r="CM46" s="589"/>
      <c r="CN46" s="589"/>
      <c r="CO46" s="589"/>
      <c r="CP46" s="589"/>
      <c r="CQ46" s="590"/>
      <c r="CR46" s="591">
        <v>9833477</v>
      </c>
      <c r="CS46" s="592"/>
      <c r="CT46" s="592"/>
      <c r="CU46" s="592"/>
      <c r="CV46" s="592"/>
      <c r="CW46" s="592"/>
      <c r="CX46" s="592"/>
      <c r="CY46" s="593"/>
      <c r="CZ46" s="625">
        <v>13.5</v>
      </c>
      <c r="DA46" s="684"/>
      <c r="DB46" s="684"/>
      <c r="DC46" s="685"/>
      <c r="DD46" s="600">
        <v>3390710</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338</v>
      </c>
      <c r="CG47" s="589"/>
      <c r="CH47" s="589"/>
      <c r="CI47" s="589"/>
      <c r="CJ47" s="589"/>
      <c r="CK47" s="589"/>
      <c r="CL47" s="589"/>
      <c r="CM47" s="589"/>
      <c r="CN47" s="589"/>
      <c r="CO47" s="589"/>
      <c r="CP47" s="589"/>
      <c r="CQ47" s="590"/>
      <c r="CR47" s="591">
        <v>1763828</v>
      </c>
      <c r="CS47" s="617"/>
      <c r="CT47" s="617"/>
      <c r="CU47" s="617"/>
      <c r="CV47" s="617"/>
      <c r="CW47" s="617"/>
      <c r="CX47" s="617"/>
      <c r="CY47" s="618"/>
      <c r="CZ47" s="625">
        <v>2.4</v>
      </c>
      <c r="DA47" s="626"/>
      <c r="DB47" s="626"/>
      <c r="DC47" s="627"/>
      <c r="DD47" s="600">
        <v>320060</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84"/>
      <c r="DB48" s="684"/>
      <c r="DC48" s="685"/>
      <c r="DD48" s="600" t="s">
        <v>322</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72841316</v>
      </c>
      <c r="CS49" s="659"/>
      <c r="CT49" s="659"/>
      <c r="CU49" s="659"/>
      <c r="CV49" s="659"/>
      <c r="CW49" s="659"/>
      <c r="CX49" s="659"/>
      <c r="CY49" s="686"/>
      <c r="CZ49" s="687">
        <v>100</v>
      </c>
      <c r="DA49" s="688"/>
      <c r="DB49" s="688"/>
      <c r="DC49" s="689"/>
      <c r="DD49" s="690">
        <v>47171728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DL16" sqref="DL16:DP1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76414</v>
      </c>
      <c r="R7" s="721"/>
      <c r="S7" s="721"/>
      <c r="T7" s="721"/>
      <c r="U7" s="721"/>
      <c r="V7" s="721">
        <v>72733</v>
      </c>
      <c r="W7" s="721"/>
      <c r="X7" s="721"/>
      <c r="Y7" s="721"/>
      <c r="Z7" s="721"/>
      <c r="AA7" s="721">
        <v>3681</v>
      </c>
      <c r="AB7" s="721"/>
      <c r="AC7" s="721"/>
      <c r="AD7" s="721"/>
      <c r="AE7" s="722"/>
      <c r="AF7" s="723">
        <v>2778</v>
      </c>
      <c r="AG7" s="724"/>
      <c r="AH7" s="724"/>
      <c r="AI7" s="724"/>
      <c r="AJ7" s="725"/>
      <c r="AK7" s="760"/>
      <c r="AL7" s="761"/>
      <c r="AM7" s="761"/>
      <c r="AN7" s="761"/>
      <c r="AO7" s="761"/>
      <c r="AP7" s="761">
        <v>83438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-10</v>
      </c>
      <c r="CI7" s="758"/>
      <c r="CJ7" s="758"/>
      <c r="CK7" s="758"/>
      <c r="CL7" s="759"/>
      <c r="CM7" s="757">
        <v>230</v>
      </c>
      <c r="CN7" s="758"/>
      <c r="CO7" s="758"/>
      <c r="CP7" s="758"/>
      <c r="CQ7" s="759"/>
      <c r="CR7" s="757">
        <v>151</v>
      </c>
      <c r="CS7" s="758"/>
      <c r="CT7" s="758"/>
      <c r="CU7" s="758"/>
      <c r="CV7" s="759"/>
      <c r="CW7" s="757">
        <v>56</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3</v>
      </c>
      <c r="R8" s="745"/>
      <c r="S8" s="745"/>
      <c r="T8" s="745"/>
      <c r="U8" s="745"/>
      <c r="V8" s="745">
        <v>3</v>
      </c>
      <c r="W8" s="745"/>
      <c r="X8" s="745"/>
      <c r="Y8" s="745"/>
      <c r="Z8" s="745"/>
      <c r="AA8" s="745">
        <v>0</v>
      </c>
      <c r="AB8" s="745"/>
      <c r="AC8" s="745"/>
      <c r="AD8" s="745"/>
      <c r="AE8" s="746"/>
      <c r="AF8" s="747" t="s">
        <v>111</v>
      </c>
      <c r="AG8" s="748"/>
      <c r="AH8" s="748"/>
      <c r="AI8" s="748"/>
      <c r="AJ8" s="749"/>
      <c r="AK8" s="750">
        <v>3</v>
      </c>
      <c r="AL8" s="751"/>
      <c r="AM8" s="751"/>
      <c r="AN8" s="751"/>
      <c r="AO8" s="751"/>
      <c r="AP8" s="751">
        <v>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0</v>
      </c>
      <c r="CI8" s="768"/>
      <c r="CJ8" s="768"/>
      <c r="CK8" s="768"/>
      <c r="CL8" s="769"/>
      <c r="CM8" s="767">
        <v>0</v>
      </c>
      <c r="CN8" s="768"/>
      <c r="CO8" s="768"/>
      <c r="CP8" s="768"/>
      <c r="CQ8" s="769"/>
      <c r="CR8" s="767">
        <v>368</v>
      </c>
      <c r="CS8" s="768"/>
      <c r="CT8" s="768"/>
      <c r="CU8" s="768"/>
      <c r="CV8" s="769"/>
      <c r="CW8" s="767">
        <v>0</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106</v>
      </c>
      <c r="R9" s="745"/>
      <c r="S9" s="745"/>
      <c r="T9" s="745"/>
      <c r="U9" s="745"/>
      <c r="V9" s="745">
        <v>106</v>
      </c>
      <c r="W9" s="745"/>
      <c r="X9" s="745"/>
      <c r="Y9" s="745"/>
      <c r="Z9" s="745"/>
      <c r="AA9" s="745">
        <v>0</v>
      </c>
      <c r="AB9" s="745"/>
      <c r="AC9" s="745"/>
      <c r="AD9" s="745"/>
      <c r="AE9" s="746"/>
      <c r="AF9" s="747" t="s">
        <v>111</v>
      </c>
      <c r="AG9" s="748"/>
      <c r="AH9" s="748"/>
      <c r="AI9" s="748"/>
      <c r="AJ9" s="749"/>
      <c r="AK9" s="750">
        <v>0</v>
      </c>
      <c r="AL9" s="751"/>
      <c r="AM9" s="751"/>
      <c r="AN9" s="751"/>
      <c r="AO9" s="751"/>
      <c r="AP9" s="751">
        <v>95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0</v>
      </c>
      <c r="CI9" s="768"/>
      <c r="CJ9" s="768"/>
      <c r="CK9" s="768"/>
      <c r="CL9" s="769"/>
      <c r="CM9" s="767">
        <v>13</v>
      </c>
      <c r="CN9" s="768"/>
      <c r="CO9" s="768"/>
      <c r="CP9" s="768"/>
      <c r="CQ9" s="769"/>
      <c r="CR9" s="767">
        <v>10</v>
      </c>
      <c r="CS9" s="768"/>
      <c r="CT9" s="768"/>
      <c r="CU9" s="768"/>
      <c r="CV9" s="769"/>
      <c r="CW9" s="767">
        <v>0</v>
      </c>
      <c r="CX9" s="768"/>
      <c r="CY9" s="768"/>
      <c r="CZ9" s="768"/>
      <c r="DA9" s="769"/>
      <c r="DB9" s="767" t="s">
        <v>547</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c r="A10" s="212">
        <v>4</v>
      </c>
      <c r="B10" s="741" t="s">
        <v>366</v>
      </c>
      <c r="C10" s="742"/>
      <c r="D10" s="742"/>
      <c r="E10" s="742"/>
      <c r="F10" s="742"/>
      <c r="G10" s="742"/>
      <c r="H10" s="742"/>
      <c r="I10" s="742"/>
      <c r="J10" s="742"/>
      <c r="K10" s="742"/>
      <c r="L10" s="742"/>
      <c r="M10" s="742"/>
      <c r="N10" s="742"/>
      <c r="O10" s="742"/>
      <c r="P10" s="743"/>
      <c r="Q10" s="744">
        <v>187</v>
      </c>
      <c r="R10" s="745"/>
      <c r="S10" s="745"/>
      <c r="T10" s="745"/>
      <c r="U10" s="745"/>
      <c r="V10" s="745">
        <v>187</v>
      </c>
      <c r="W10" s="745"/>
      <c r="X10" s="745"/>
      <c r="Y10" s="745"/>
      <c r="Z10" s="745"/>
      <c r="AA10" s="745">
        <v>0</v>
      </c>
      <c r="AB10" s="745"/>
      <c r="AC10" s="745"/>
      <c r="AD10" s="745"/>
      <c r="AE10" s="746"/>
      <c r="AF10" s="747">
        <v>0</v>
      </c>
      <c r="AG10" s="748"/>
      <c r="AH10" s="748"/>
      <c r="AI10" s="748"/>
      <c r="AJ10" s="749"/>
      <c r="AK10" s="750">
        <v>132</v>
      </c>
      <c r="AL10" s="751"/>
      <c r="AM10" s="751"/>
      <c r="AN10" s="751"/>
      <c r="AO10" s="751"/>
      <c r="AP10" s="751">
        <v>120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2</v>
      </c>
      <c r="CI10" s="768"/>
      <c r="CJ10" s="768"/>
      <c r="CK10" s="768"/>
      <c r="CL10" s="769"/>
      <c r="CM10" s="767">
        <v>21</v>
      </c>
      <c r="CN10" s="768"/>
      <c r="CO10" s="768"/>
      <c r="CP10" s="768"/>
      <c r="CQ10" s="769"/>
      <c r="CR10" s="767">
        <v>132</v>
      </c>
      <c r="CS10" s="768"/>
      <c r="CT10" s="768"/>
      <c r="CU10" s="768"/>
      <c r="CV10" s="769"/>
      <c r="CW10" s="767">
        <v>77</v>
      </c>
      <c r="CX10" s="768"/>
      <c r="CY10" s="768"/>
      <c r="CZ10" s="768"/>
      <c r="DA10" s="769"/>
      <c r="DB10" s="767" t="s">
        <v>547</v>
      </c>
      <c r="DC10" s="768"/>
      <c r="DD10" s="768"/>
      <c r="DE10" s="768"/>
      <c r="DF10" s="769"/>
      <c r="DG10" s="767" t="s">
        <v>547</v>
      </c>
      <c r="DH10" s="768"/>
      <c r="DI10" s="768"/>
      <c r="DJ10" s="768"/>
      <c r="DK10" s="769"/>
      <c r="DL10" s="767" t="s">
        <v>547</v>
      </c>
      <c r="DM10" s="768"/>
      <c r="DN10" s="768"/>
      <c r="DO10" s="768"/>
      <c r="DP10" s="769"/>
      <c r="DQ10" s="767" t="s">
        <v>547</v>
      </c>
      <c r="DR10" s="768"/>
      <c r="DS10" s="768"/>
      <c r="DT10" s="768"/>
      <c r="DU10" s="769"/>
      <c r="DV10" s="770"/>
      <c r="DW10" s="771"/>
      <c r="DX10" s="771"/>
      <c r="DY10" s="771"/>
      <c r="DZ10" s="772"/>
      <c r="EA10" s="205"/>
    </row>
    <row r="11" spans="1:131" s="206" customFormat="1" ht="26.25" customHeight="1">
      <c r="A11" s="212">
        <v>5</v>
      </c>
      <c r="B11" s="741" t="s">
        <v>367</v>
      </c>
      <c r="C11" s="742"/>
      <c r="D11" s="742"/>
      <c r="E11" s="742"/>
      <c r="F11" s="742"/>
      <c r="G11" s="742"/>
      <c r="H11" s="742"/>
      <c r="I11" s="742"/>
      <c r="J11" s="742"/>
      <c r="K11" s="742"/>
      <c r="L11" s="742"/>
      <c r="M11" s="742"/>
      <c r="N11" s="742"/>
      <c r="O11" s="742"/>
      <c r="P11" s="743"/>
      <c r="Q11" s="744">
        <v>32</v>
      </c>
      <c r="R11" s="745"/>
      <c r="S11" s="745"/>
      <c r="T11" s="745"/>
      <c r="U11" s="745"/>
      <c r="V11" s="745">
        <v>31</v>
      </c>
      <c r="W11" s="745"/>
      <c r="X11" s="745"/>
      <c r="Y11" s="745"/>
      <c r="Z11" s="745"/>
      <c r="AA11" s="745">
        <v>1</v>
      </c>
      <c r="AB11" s="745"/>
      <c r="AC11" s="745"/>
      <c r="AD11" s="745"/>
      <c r="AE11" s="746"/>
      <c r="AF11" s="747">
        <v>1</v>
      </c>
      <c r="AG11" s="748"/>
      <c r="AH11" s="748"/>
      <c r="AI11" s="748"/>
      <c r="AJ11" s="749"/>
      <c r="AK11" s="750">
        <v>4</v>
      </c>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545</v>
      </c>
      <c r="BT11" s="755"/>
      <c r="BU11" s="755"/>
      <c r="BV11" s="755"/>
      <c r="BW11" s="755"/>
      <c r="BX11" s="755"/>
      <c r="BY11" s="755"/>
      <c r="BZ11" s="755"/>
      <c r="CA11" s="755"/>
      <c r="CB11" s="755"/>
      <c r="CC11" s="755"/>
      <c r="CD11" s="755"/>
      <c r="CE11" s="755"/>
      <c r="CF11" s="755"/>
      <c r="CG11" s="756"/>
      <c r="CH11" s="767">
        <v>0</v>
      </c>
      <c r="CI11" s="768"/>
      <c r="CJ11" s="768"/>
      <c r="CK11" s="768"/>
      <c r="CL11" s="769"/>
      <c r="CM11" s="767">
        <v>38</v>
      </c>
      <c r="CN11" s="768"/>
      <c r="CO11" s="768"/>
      <c r="CP11" s="768"/>
      <c r="CQ11" s="769"/>
      <c r="CR11" s="767">
        <v>54</v>
      </c>
      <c r="CS11" s="768"/>
      <c r="CT11" s="768"/>
      <c r="CU11" s="768"/>
      <c r="CV11" s="769"/>
      <c r="CW11" s="767">
        <v>86</v>
      </c>
      <c r="CX11" s="768"/>
      <c r="CY11" s="768"/>
      <c r="CZ11" s="768"/>
      <c r="DA11" s="769"/>
      <c r="DB11" s="767" t="s">
        <v>547</v>
      </c>
      <c r="DC11" s="768"/>
      <c r="DD11" s="768"/>
      <c r="DE11" s="768"/>
      <c r="DF11" s="769"/>
      <c r="DG11" s="767" t="s">
        <v>547</v>
      </c>
      <c r="DH11" s="768"/>
      <c r="DI11" s="768"/>
      <c r="DJ11" s="768"/>
      <c r="DK11" s="769"/>
      <c r="DL11" s="767" t="s">
        <v>547</v>
      </c>
      <c r="DM11" s="768"/>
      <c r="DN11" s="768"/>
      <c r="DO11" s="768"/>
      <c r="DP11" s="769"/>
      <c r="DQ11" s="767" t="s">
        <v>547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73"/>
      <c r="BT12" s="774"/>
      <c r="BU12" s="774"/>
      <c r="BV12" s="774"/>
      <c r="BW12" s="774"/>
      <c r="BX12" s="774"/>
      <c r="BY12" s="774"/>
      <c r="BZ12" s="774"/>
      <c r="CA12" s="774"/>
      <c r="CB12" s="774"/>
      <c r="CC12" s="774"/>
      <c r="CD12" s="774"/>
      <c r="CE12" s="774"/>
      <c r="CF12" s="774"/>
      <c r="CG12" s="775"/>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73"/>
      <c r="BT13" s="774"/>
      <c r="BU13" s="774"/>
      <c r="BV13" s="774"/>
      <c r="BW13" s="774"/>
      <c r="BX13" s="774"/>
      <c r="BY13" s="774"/>
      <c r="BZ13" s="774"/>
      <c r="CA13" s="774"/>
      <c r="CB13" s="774"/>
      <c r="CC13" s="774"/>
      <c r="CD13" s="774"/>
      <c r="CE13" s="774"/>
      <c r="CF13" s="774"/>
      <c r="CG13" s="775"/>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73"/>
      <c r="BT14" s="774"/>
      <c r="BU14" s="774"/>
      <c r="BV14" s="774"/>
      <c r="BW14" s="774"/>
      <c r="BX14" s="774"/>
      <c r="BY14" s="774"/>
      <c r="BZ14" s="774"/>
      <c r="CA14" s="774"/>
      <c r="CB14" s="774"/>
      <c r="CC14" s="774"/>
      <c r="CD14" s="774"/>
      <c r="CE14" s="774"/>
      <c r="CF14" s="774"/>
      <c r="CG14" s="775"/>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73"/>
      <c r="BT15" s="774"/>
      <c r="BU15" s="774"/>
      <c r="BV15" s="774"/>
      <c r="BW15" s="774"/>
      <c r="BX15" s="774"/>
      <c r="BY15" s="774"/>
      <c r="BZ15" s="774"/>
      <c r="CA15" s="774"/>
      <c r="CB15" s="774"/>
      <c r="CC15" s="774"/>
      <c r="CD15" s="774"/>
      <c r="CE15" s="774"/>
      <c r="CF15" s="774"/>
      <c r="CG15" s="775"/>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73"/>
      <c r="BT16" s="774"/>
      <c r="BU16" s="774"/>
      <c r="BV16" s="774"/>
      <c r="BW16" s="774"/>
      <c r="BX16" s="774"/>
      <c r="BY16" s="774"/>
      <c r="BZ16" s="774"/>
      <c r="CA16" s="774"/>
      <c r="CB16" s="774"/>
      <c r="CC16" s="774"/>
      <c r="CD16" s="774"/>
      <c r="CE16" s="774"/>
      <c r="CF16" s="774"/>
      <c r="CG16" s="775"/>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73"/>
      <c r="BT17" s="774"/>
      <c r="BU17" s="774"/>
      <c r="BV17" s="774"/>
      <c r="BW17" s="774"/>
      <c r="BX17" s="774"/>
      <c r="BY17" s="774"/>
      <c r="BZ17" s="774"/>
      <c r="CA17" s="774"/>
      <c r="CB17" s="774"/>
      <c r="CC17" s="774"/>
      <c r="CD17" s="774"/>
      <c r="CE17" s="774"/>
      <c r="CF17" s="774"/>
      <c r="CG17" s="775"/>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73"/>
      <c r="BT18" s="774"/>
      <c r="BU18" s="774"/>
      <c r="BV18" s="774"/>
      <c r="BW18" s="774"/>
      <c r="BX18" s="774"/>
      <c r="BY18" s="774"/>
      <c r="BZ18" s="774"/>
      <c r="CA18" s="774"/>
      <c r="CB18" s="774"/>
      <c r="CC18" s="774"/>
      <c r="CD18" s="774"/>
      <c r="CE18" s="774"/>
      <c r="CF18" s="774"/>
      <c r="CG18" s="775"/>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73"/>
      <c r="BT19" s="774"/>
      <c r="BU19" s="774"/>
      <c r="BV19" s="774"/>
      <c r="BW19" s="774"/>
      <c r="BX19" s="774"/>
      <c r="BY19" s="774"/>
      <c r="BZ19" s="774"/>
      <c r="CA19" s="774"/>
      <c r="CB19" s="774"/>
      <c r="CC19" s="774"/>
      <c r="CD19" s="774"/>
      <c r="CE19" s="774"/>
      <c r="CF19" s="774"/>
      <c r="CG19" s="775"/>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73"/>
      <c r="BT20" s="774"/>
      <c r="BU20" s="774"/>
      <c r="BV20" s="774"/>
      <c r="BW20" s="774"/>
      <c r="BX20" s="774"/>
      <c r="BY20" s="774"/>
      <c r="BZ20" s="774"/>
      <c r="CA20" s="774"/>
      <c r="CB20" s="774"/>
      <c r="CC20" s="774"/>
      <c r="CD20" s="774"/>
      <c r="CE20" s="774"/>
      <c r="CF20" s="774"/>
      <c r="CG20" s="775"/>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73"/>
      <c r="BT21" s="774"/>
      <c r="BU21" s="774"/>
      <c r="BV21" s="774"/>
      <c r="BW21" s="774"/>
      <c r="BX21" s="774"/>
      <c r="BY21" s="774"/>
      <c r="BZ21" s="774"/>
      <c r="CA21" s="774"/>
      <c r="CB21" s="774"/>
      <c r="CC21" s="774"/>
      <c r="CD21" s="774"/>
      <c r="CE21" s="774"/>
      <c r="CF21" s="774"/>
      <c r="CG21" s="775"/>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368</v>
      </c>
      <c r="BA22" s="795"/>
      <c r="BB22" s="795"/>
      <c r="BC22" s="795"/>
      <c r="BD22" s="796"/>
      <c r="BE22" s="204"/>
      <c r="BF22" s="204"/>
      <c r="BG22" s="204"/>
      <c r="BH22" s="204"/>
      <c r="BI22" s="204"/>
      <c r="BJ22" s="204"/>
      <c r="BK22" s="204"/>
      <c r="BL22" s="204"/>
      <c r="BM22" s="204"/>
      <c r="BN22" s="204"/>
      <c r="BO22" s="204"/>
      <c r="BP22" s="204"/>
      <c r="BQ22" s="213">
        <v>16</v>
      </c>
      <c r="BR22" s="214"/>
      <c r="BS22" s="773"/>
      <c r="BT22" s="774"/>
      <c r="BU22" s="774"/>
      <c r="BV22" s="774"/>
      <c r="BW22" s="774"/>
      <c r="BX22" s="774"/>
      <c r="BY22" s="774"/>
      <c r="BZ22" s="774"/>
      <c r="CA22" s="774"/>
      <c r="CB22" s="774"/>
      <c r="CC22" s="774"/>
      <c r="CD22" s="774"/>
      <c r="CE22" s="774"/>
      <c r="CF22" s="774"/>
      <c r="CG22" s="775"/>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9" t="s">
        <v>370</v>
      </c>
      <c r="C23" s="780"/>
      <c r="D23" s="780"/>
      <c r="E23" s="780"/>
      <c r="F23" s="780"/>
      <c r="G23" s="780"/>
      <c r="H23" s="780"/>
      <c r="I23" s="780"/>
      <c r="J23" s="780"/>
      <c r="K23" s="780"/>
      <c r="L23" s="780"/>
      <c r="M23" s="780"/>
      <c r="N23" s="780"/>
      <c r="O23" s="780"/>
      <c r="P23" s="781"/>
      <c r="Q23" s="782">
        <v>76743</v>
      </c>
      <c r="R23" s="783"/>
      <c r="S23" s="783"/>
      <c r="T23" s="783"/>
      <c r="U23" s="783"/>
      <c r="V23" s="783">
        <v>73060</v>
      </c>
      <c r="W23" s="783"/>
      <c r="X23" s="783"/>
      <c r="Y23" s="783"/>
      <c r="Z23" s="783"/>
      <c r="AA23" s="783">
        <v>3683</v>
      </c>
      <c r="AB23" s="783"/>
      <c r="AC23" s="783"/>
      <c r="AD23" s="783"/>
      <c r="AE23" s="784"/>
      <c r="AF23" s="785">
        <v>2780</v>
      </c>
      <c r="AG23" s="783"/>
      <c r="AH23" s="783"/>
      <c r="AI23" s="783"/>
      <c r="AJ23" s="786"/>
      <c r="AK23" s="787"/>
      <c r="AL23" s="788"/>
      <c r="AM23" s="788"/>
      <c r="AN23" s="788"/>
      <c r="AO23" s="788"/>
      <c r="AP23" s="783">
        <v>83656</v>
      </c>
      <c r="AQ23" s="783"/>
      <c r="AR23" s="783"/>
      <c r="AS23" s="783"/>
      <c r="AT23" s="783"/>
      <c r="AU23" s="789"/>
      <c r="AV23" s="789"/>
      <c r="AW23" s="789"/>
      <c r="AX23" s="789"/>
      <c r="AY23" s="790"/>
      <c r="AZ23" s="798" t="s">
        <v>111</v>
      </c>
      <c r="BA23" s="799"/>
      <c r="BB23" s="799"/>
      <c r="BC23" s="799"/>
      <c r="BD23" s="800"/>
      <c r="BE23" s="204"/>
      <c r="BF23" s="204"/>
      <c r="BG23" s="204"/>
      <c r="BH23" s="204"/>
      <c r="BI23" s="204"/>
      <c r="BJ23" s="204"/>
      <c r="BK23" s="204"/>
      <c r="BL23" s="204"/>
      <c r="BM23" s="204"/>
      <c r="BN23" s="204"/>
      <c r="BO23" s="204"/>
      <c r="BP23" s="204"/>
      <c r="BQ23" s="213">
        <v>17</v>
      </c>
      <c r="BR23" s="214"/>
      <c r="BS23" s="773"/>
      <c r="BT23" s="774"/>
      <c r="BU23" s="774"/>
      <c r="BV23" s="774"/>
      <c r="BW23" s="774"/>
      <c r="BX23" s="774"/>
      <c r="BY23" s="774"/>
      <c r="BZ23" s="774"/>
      <c r="CA23" s="774"/>
      <c r="CB23" s="774"/>
      <c r="CC23" s="774"/>
      <c r="CD23" s="774"/>
      <c r="CE23" s="774"/>
      <c r="CF23" s="774"/>
      <c r="CG23" s="775"/>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7" t="s">
        <v>371</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73"/>
      <c r="BT24" s="774"/>
      <c r="BU24" s="774"/>
      <c r="BV24" s="774"/>
      <c r="BW24" s="774"/>
      <c r="BX24" s="774"/>
      <c r="BY24" s="774"/>
      <c r="BZ24" s="774"/>
      <c r="CA24" s="774"/>
      <c r="CB24" s="774"/>
      <c r="CC24" s="774"/>
      <c r="CD24" s="774"/>
      <c r="CE24" s="774"/>
      <c r="CF24" s="774"/>
      <c r="CG24" s="775"/>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73"/>
      <c r="BT25" s="774"/>
      <c r="BU25" s="774"/>
      <c r="BV25" s="774"/>
      <c r="BW25" s="774"/>
      <c r="BX25" s="774"/>
      <c r="BY25" s="774"/>
      <c r="BZ25" s="774"/>
      <c r="CA25" s="774"/>
      <c r="CB25" s="774"/>
      <c r="CC25" s="774"/>
      <c r="CD25" s="774"/>
      <c r="CE25" s="774"/>
      <c r="CF25" s="774"/>
      <c r="CG25" s="775"/>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801" t="s">
        <v>376</v>
      </c>
      <c r="AG26" s="802"/>
      <c r="AH26" s="802"/>
      <c r="AI26" s="802"/>
      <c r="AJ26" s="803"/>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353</v>
      </c>
      <c r="BF26" s="704"/>
      <c r="BG26" s="704"/>
      <c r="BH26" s="704"/>
      <c r="BI26" s="715"/>
      <c r="BJ26" s="203"/>
      <c r="BK26" s="203"/>
      <c r="BL26" s="203"/>
      <c r="BM26" s="203"/>
      <c r="BN26" s="203"/>
      <c r="BO26" s="216"/>
      <c r="BP26" s="216"/>
      <c r="BQ26" s="213">
        <v>20</v>
      </c>
      <c r="BR26" s="214"/>
      <c r="BS26" s="773"/>
      <c r="BT26" s="774"/>
      <c r="BU26" s="774"/>
      <c r="BV26" s="774"/>
      <c r="BW26" s="774"/>
      <c r="BX26" s="774"/>
      <c r="BY26" s="774"/>
      <c r="BZ26" s="774"/>
      <c r="CA26" s="774"/>
      <c r="CB26" s="774"/>
      <c r="CC26" s="774"/>
      <c r="CD26" s="774"/>
      <c r="CE26" s="774"/>
      <c r="CF26" s="774"/>
      <c r="CG26" s="775"/>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73"/>
      <c r="BT27" s="774"/>
      <c r="BU27" s="774"/>
      <c r="BV27" s="774"/>
      <c r="BW27" s="774"/>
      <c r="BX27" s="774"/>
      <c r="BY27" s="774"/>
      <c r="BZ27" s="774"/>
      <c r="CA27" s="774"/>
      <c r="CB27" s="774"/>
      <c r="CC27" s="774"/>
      <c r="CD27" s="774"/>
      <c r="CE27" s="774"/>
      <c r="CF27" s="774"/>
      <c r="CG27" s="775"/>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11">
        <v>13907</v>
      </c>
      <c r="R28" s="812"/>
      <c r="S28" s="812"/>
      <c r="T28" s="812"/>
      <c r="U28" s="812"/>
      <c r="V28" s="812">
        <v>13832</v>
      </c>
      <c r="W28" s="812"/>
      <c r="X28" s="812"/>
      <c r="Y28" s="812"/>
      <c r="Z28" s="812"/>
      <c r="AA28" s="812">
        <v>75</v>
      </c>
      <c r="AB28" s="812"/>
      <c r="AC28" s="812"/>
      <c r="AD28" s="812"/>
      <c r="AE28" s="813"/>
      <c r="AF28" s="814">
        <v>75</v>
      </c>
      <c r="AG28" s="812"/>
      <c r="AH28" s="812"/>
      <c r="AI28" s="812"/>
      <c r="AJ28" s="815"/>
      <c r="AK28" s="816">
        <v>721</v>
      </c>
      <c r="AL28" s="807"/>
      <c r="AM28" s="807"/>
      <c r="AN28" s="807"/>
      <c r="AO28" s="807"/>
      <c r="AP28" s="807">
        <v>0</v>
      </c>
      <c r="AQ28" s="807"/>
      <c r="AR28" s="807"/>
      <c r="AS28" s="807"/>
      <c r="AT28" s="807"/>
      <c r="AU28" s="807">
        <v>0</v>
      </c>
      <c r="AV28" s="807"/>
      <c r="AW28" s="807"/>
      <c r="AX28" s="807"/>
      <c r="AY28" s="807"/>
      <c r="AZ28" s="808"/>
      <c r="BA28" s="808"/>
      <c r="BB28" s="808"/>
      <c r="BC28" s="808"/>
      <c r="BD28" s="808"/>
      <c r="BE28" s="809"/>
      <c r="BF28" s="809"/>
      <c r="BG28" s="809"/>
      <c r="BH28" s="809"/>
      <c r="BI28" s="810"/>
      <c r="BJ28" s="203"/>
      <c r="BK28" s="203"/>
      <c r="BL28" s="203"/>
      <c r="BM28" s="203"/>
      <c r="BN28" s="203"/>
      <c r="BO28" s="216"/>
      <c r="BP28" s="216"/>
      <c r="BQ28" s="213">
        <v>22</v>
      </c>
      <c r="BR28" s="214"/>
      <c r="BS28" s="773"/>
      <c r="BT28" s="774"/>
      <c r="BU28" s="774"/>
      <c r="BV28" s="774"/>
      <c r="BW28" s="774"/>
      <c r="BX28" s="774"/>
      <c r="BY28" s="774"/>
      <c r="BZ28" s="774"/>
      <c r="CA28" s="774"/>
      <c r="CB28" s="774"/>
      <c r="CC28" s="774"/>
      <c r="CD28" s="774"/>
      <c r="CE28" s="774"/>
      <c r="CF28" s="774"/>
      <c r="CG28" s="775"/>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497</v>
      </c>
      <c r="R29" s="745"/>
      <c r="S29" s="745"/>
      <c r="T29" s="745"/>
      <c r="U29" s="745"/>
      <c r="V29" s="745">
        <v>497</v>
      </c>
      <c r="W29" s="745"/>
      <c r="X29" s="745"/>
      <c r="Y29" s="745"/>
      <c r="Z29" s="745"/>
      <c r="AA29" s="745">
        <v>0</v>
      </c>
      <c r="AB29" s="745"/>
      <c r="AC29" s="745"/>
      <c r="AD29" s="745"/>
      <c r="AE29" s="746"/>
      <c r="AF29" s="747">
        <v>0</v>
      </c>
      <c r="AG29" s="748"/>
      <c r="AH29" s="748"/>
      <c r="AI29" s="748"/>
      <c r="AJ29" s="749"/>
      <c r="AK29" s="819">
        <v>165</v>
      </c>
      <c r="AL29" s="820"/>
      <c r="AM29" s="820"/>
      <c r="AN29" s="820"/>
      <c r="AO29" s="820"/>
      <c r="AP29" s="820">
        <v>602</v>
      </c>
      <c r="AQ29" s="820"/>
      <c r="AR29" s="820"/>
      <c r="AS29" s="820"/>
      <c r="AT29" s="820"/>
      <c r="AU29" s="820">
        <v>173</v>
      </c>
      <c r="AV29" s="820"/>
      <c r="AW29" s="820"/>
      <c r="AX29" s="820"/>
      <c r="AY29" s="820"/>
      <c r="AZ29" s="821"/>
      <c r="BA29" s="821"/>
      <c r="BB29" s="821"/>
      <c r="BC29" s="821"/>
      <c r="BD29" s="821"/>
      <c r="BE29" s="817"/>
      <c r="BF29" s="817"/>
      <c r="BG29" s="817"/>
      <c r="BH29" s="817"/>
      <c r="BI29" s="818"/>
      <c r="BJ29" s="203"/>
      <c r="BK29" s="203"/>
      <c r="BL29" s="203"/>
      <c r="BM29" s="203"/>
      <c r="BN29" s="203"/>
      <c r="BO29" s="216"/>
      <c r="BP29" s="216"/>
      <c r="BQ29" s="213">
        <v>23</v>
      </c>
      <c r="BR29" s="214"/>
      <c r="BS29" s="773"/>
      <c r="BT29" s="774"/>
      <c r="BU29" s="774"/>
      <c r="BV29" s="774"/>
      <c r="BW29" s="774"/>
      <c r="BX29" s="774"/>
      <c r="BY29" s="774"/>
      <c r="BZ29" s="774"/>
      <c r="CA29" s="774"/>
      <c r="CB29" s="774"/>
      <c r="CC29" s="774"/>
      <c r="CD29" s="774"/>
      <c r="CE29" s="774"/>
      <c r="CF29" s="774"/>
      <c r="CG29" s="775"/>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1121</v>
      </c>
      <c r="R30" s="745"/>
      <c r="S30" s="745"/>
      <c r="T30" s="745"/>
      <c r="U30" s="745"/>
      <c r="V30" s="745">
        <v>1121</v>
      </c>
      <c r="W30" s="745"/>
      <c r="X30" s="745"/>
      <c r="Y30" s="745"/>
      <c r="Z30" s="745"/>
      <c r="AA30" s="745">
        <v>0</v>
      </c>
      <c r="AB30" s="745"/>
      <c r="AC30" s="745"/>
      <c r="AD30" s="745"/>
      <c r="AE30" s="746"/>
      <c r="AF30" s="747">
        <v>0</v>
      </c>
      <c r="AG30" s="748"/>
      <c r="AH30" s="748"/>
      <c r="AI30" s="748"/>
      <c r="AJ30" s="749"/>
      <c r="AK30" s="819">
        <v>344</v>
      </c>
      <c r="AL30" s="820"/>
      <c r="AM30" s="820"/>
      <c r="AN30" s="820"/>
      <c r="AO30" s="820"/>
      <c r="AP30" s="820">
        <v>0</v>
      </c>
      <c r="AQ30" s="820"/>
      <c r="AR30" s="820"/>
      <c r="AS30" s="820"/>
      <c r="AT30" s="820"/>
      <c r="AU30" s="820">
        <v>0</v>
      </c>
      <c r="AV30" s="820"/>
      <c r="AW30" s="820"/>
      <c r="AX30" s="820"/>
      <c r="AY30" s="820"/>
      <c r="AZ30" s="821"/>
      <c r="BA30" s="821"/>
      <c r="BB30" s="821"/>
      <c r="BC30" s="821"/>
      <c r="BD30" s="821"/>
      <c r="BE30" s="817"/>
      <c r="BF30" s="817"/>
      <c r="BG30" s="817"/>
      <c r="BH30" s="817"/>
      <c r="BI30" s="818"/>
      <c r="BJ30" s="203"/>
      <c r="BK30" s="203"/>
      <c r="BL30" s="203"/>
      <c r="BM30" s="203"/>
      <c r="BN30" s="203"/>
      <c r="BO30" s="216"/>
      <c r="BP30" s="216"/>
      <c r="BQ30" s="213">
        <v>24</v>
      </c>
      <c r="BR30" s="214"/>
      <c r="BS30" s="773"/>
      <c r="BT30" s="774"/>
      <c r="BU30" s="774"/>
      <c r="BV30" s="774"/>
      <c r="BW30" s="774"/>
      <c r="BX30" s="774"/>
      <c r="BY30" s="774"/>
      <c r="BZ30" s="774"/>
      <c r="CA30" s="774"/>
      <c r="CB30" s="774"/>
      <c r="CC30" s="774"/>
      <c r="CD30" s="774"/>
      <c r="CE30" s="774"/>
      <c r="CF30" s="774"/>
      <c r="CG30" s="775"/>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63</v>
      </c>
      <c r="R31" s="745"/>
      <c r="S31" s="745"/>
      <c r="T31" s="745"/>
      <c r="U31" s="745"/>
      <c r="V31" s="745">
        <v>63</v>
      </c>
      <c r="W31" s="745"/>
      <c r="X31" s="745"/>
      <c r="Y31" s="745"/>
      <c r="Z31" s="745"/>
      <c r="AA31" s="745">
        <v>0</v>
      </c>
      <c r="AB31" s="745"/>
      <c r="AC31" s="745"/>
      <c r="AD31" s="745"/>
      <c r="AE31" s="746"/>
      <c r="AF31" s="747">
        <v>0</v>
      </c>
      <c r="AG31" s="748"/>
      <c r="AH31" s="748"/>
      <c r="AI31" s="748"/>
      <c r="AJ31" s="749"/>
      <c r="AK31" s="819">
        <v>43</v>
      </c>
      <c r="AL31" s="820"/>
      <c r="AM31" s="820"/>
      <c r="AN31" s="820"/>
      <c r="AO31" s="820"/>
      <c r="AP31" s="820">
        <v>134</v>
      </c>
      <c r="AQ31" s="820"/>
      <c r="AR31" s="820"/>
      <c r="AS31" s="820"/>
      <c r="AT31" s="820"/>
      <c r="AU31" s="820">
        <v>44</v>
      </c>
      <c r="AV31" s="820"/>
      <c r="AW31" s="820"/>
      <c r="AX31" s="820"/>
      <c r="AY31" s="820"/>
      <c r="AZ31" s="821"/>
      <c r="BA31" s="821"/>
      <c r="BB31" s="821"/>
      <c r="BC31" s="821"/>
      <c r="BD31" s="821"/>
      <c r="BE31" s="817"/>
      <c r="BF31" s="817"/>
      <c r="BG31" s="817"/>
      <c r="BH31" s="817"/>
      <c r="BI31" s="818"/>
      <c r="BJ31" s="203"/>
      <c r="BK31" s="203"/>
      <c r="BL31" s="203"/>
      <c r="BM31" s="203"/>
      <c r="BN31" s="203"/>
      <c r="BO31" s="216"/>
      <c r="BP31" s="216"/>
      <c r="BQ31" s="213">
        <v>25</v>
      </c>
      <c r="BR31" s="214"/>
      <c r="BS31" s="773"/>
      <c r="BT31" s="774"/>
      <c r="BU31" s="774"/>
      <c r="BV31" s="774"/>
      <c r="BW31" s="774"/>
      <c r="BX31" s="774"/>
      <c r="BY31" s="774"/>
      <c r="BZ31" s="774"/>
      <c r="CA31" s="774"/>
      <c r="CB31" s="774"/>
      <c r="CC31" s="774"/>
      <c r="CD31" s="774"/>
      <c r="CE31" s="774"/>
      <c r="CF31" s="774"/>
      <c r="CG31" s="775"/>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2131</v>
      </c>
      <c r="R32" s="745"/>
      <c r="S32" s="745"/>
      <c r="T32" s="745"/>
      <c r="U32" s="745"/>
      <c r="V32" s="745">
        <v>1944</v>
      </c>
      <c r="W32" s="745"/>
      <c r="X32" s="745"/>
      <c r="Y32" s="745"/>
      <c r="Z32" s="745"/>
      <c r="AA32" s="745">
        <v>187</v>
      </c>
      <c r="AB32" s="745"/>
      <c r="AC32" s="745"/>
      <c r="AD32" s="745"/>
      <c r="AE32" s="746"/>
      <c r="AF32" s="747">
        <v>951</v>
      </c>
      <c r="AG32" s="748"/>
      <c r="AH32" s="748"/>
      <c r="AI32" s="748"/>
      <c r="AJ32" s="749"/>
      <c r="AK32" s="819">
        <v>124</v>
      </c>
      <c r="AL32" s="820"/>
      <c r="AM32" s="820"/>
      <c r="AN32" s="820"/>
      <c r="AO32" s="820"/>
      <c r="AP32" s="820">
        <v>13036</v>
      </c>
      <c r="AQ32" s="820"/>
      <c r="AR32" s="820"/>
      <c r="AS32" s="820"/>
      <c r="AT32" s="820"/>
      <c r="AU32" s="820">
        <v>1486</v>
      </c>
      <c r="AV32" s="820"/>
      <c r="AW32" s="820"/>
      <c r="AX32" s="820"/>
      <c r="AY32" s="820"/>
      <c r="AZ32" s="821"/>
      <c r="BA32" s="821"/>
      <c r="BB32" s="821"/>
      <c r="BC32" s="821"/>
      <c r="BD32" s="821"/>
      <c r="BE32" s="817" t="s">
        <v>386</v>
      </c>
      <c r="BF32" s="817"/>
      <c r="BG32" s="817"/>
      <c r="BH32" s="817"/>
      <c r="BI32" s="818"/>
      <c r="BJ32" s="203"/>
      <c r="BK32" s="203"/>
      <c r="BL32" s="203"/>
      <c r="BM32" s="203"/>
      <c r="BN32" s="203"/>
      <c r="BO32" s="216"/>
      <c r="BP32" s="216"/>
      <c r="BQ32" s="213">
        <v>26</v>
      </c>
      <c r="BR32" s="214"/>
      <c r="BS32" s="773"/>
      <c r="BT32" s="774"/>
      <c r="BU32" s="774"/>
      <c r="BV32" s="774"/>
      <c r="BW32" s="774"/>
      <c r="BX32" s="774"/>
      <c r="BY32" s="774"/>
      <c r="BZ32" s="774"/>
      <c r="CA32" s="774"/>
      <c r="CB32" s="774"/>
      <c r="CC32" s="774"/>
      <c r="CD32" s="774"/>
      <c r="CE32" s="774"/>
      <c r="CF32" s="774"/>
      <c r="CG32" s="775"/>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35</v>
      </c>
      <c r="R33" s="745"/>
      <c r="S33" s="745"/>
      <c r="T33" s="745"/>
      <c r="U33" s="745"/>
      <c r="V33" s="745">
        <v>24</v>
      </c>
      <c r="W33" s="745"/>
      <c r="X33" s="745"/>
      <c r="Y33" s="745"/>
      <c r="Z33" s="745"/>
      <c r="AA33" s="745">
        <v>11</v>
      </c>
      <c r="AB33" s="745"/>
      <c r="AC33" s="745"/>
      <c r="AD33" s="745"/>
      <c r="AE33" s="746"/>
      <c r="AF33" s="747">
        <v>77</v>
      </c>
      <c r="AG33" s="748"/>
      <c r="AH33" s="748"/>
      <c r="AI33" s="748"/>
      <c r="AJ33" s="749"/>
      <c r="AK33" s="819">
        <v>0</v>
      </c>
      <c r="AL33" s="820"/>
      <c r="AM33" s="820"/>
      <c r="AN33" s="820"/>
      <c r="AO33" s="820"/>
      <c r="AP33" s="820">
        <v>87</v>
      </c>
      <c r="AQ33" s="820"/>
      <c r="AR33" s="820"/>
      <c r="AS33" s="820"/>
      <c r="AT33" s="820"/>
      <c r="AU33" s="820">
        <v>0</v>
      </c>
      <c r="AV33" s="820"/>
      <c r="AW33" s="820"/>
      <c r="AX33" s="820"/>
      <c r="AY33" s="820"/>
      <c r="AZ33" s="821"/>
      <c r="BA33" s="821"/>
      <c r="BB33" s="821"/>
      <c r="BC33" s="821"/>
      <c r="BD33" s="821"/>
      <c r="BE33" s="817" t="s">
        <v>386</v>
      </c>
      <c r="BF33" s="817"/>
      <c r="BG33" s="817"/>
      <c r="BH33" s="817"/>
      <c r="BI33" s="818"/>
      <c r="BJ33" s="203"/>
      <c r="BK33" s="203"/>
      <c r="BL33" s="203"/>
      <c r="BM33" s="203"/>
      <c r="BN33" s="203"/>
      <c r="BO33" s="216"/>
      <c r="BP33" s="216"/>
      <c r="BQ33" s="213">
        <v>27</v>
      </c>
      <c r="BR33" s="214"/>
      <c r="BS33" s="773"/>
      <c r="BT33" s="774"/>
      <c r="BU33" s="774"/>
      <c r="BV33" s="774"/>
      <c r="BW33" s="774"/>
      <c r="BX33" s="774"/>
      <c r="BY33" s="774"/>
      <c r="BZ33" s="774"/>
      <c r="CA33" s="774"/>
      <c r="CB33" s="774"/>
      <c r="CC33" s="774"/>
      <c r="CD33" s="774"/>
      <c r="CE33" s="774"/>
      <c r="CF33" s="774"/>
      <c r="CG33" s="775"/>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1051</v>
      </c>
      <c r="R34" s="745"/>
      <c r="S34" s="745"/>
      <c r="T34" s="745"/>
      <c r="U34" s="745"/>
      <c r="V34" s="745">
        <v>1075</v>
      </c>
      <c r="W34" s="745"/>
      <c r="X34" s="745"/>
      <c r="Y34" s="745"/>
      <c r="Z34" s="745"/>
      <c r="AA34" s="745">
        <v>24</v>
      </c>
      <c r="AB34" s="745"/>
      <c r="AC34" s="745"/>
      <c r="AD34" s="745"/>
      <c r="AE34" s="746"/>
      <c r="AF34" s="747">
        <v>1200</v>
      </c>
      <c r="AG34" s="748"/>
      <c r="AH34" s="748"/>
      <c r="AI34" s="748"/>
      <c r="AJ34" s="749"/>
      <c r="AK34" s="819">
        <v>96</v>
      </c>
      <c r="AL34" s="820"/>
      <c r="AM34" s="820"/>
      <c r="AN34" s="820"/>
      <c r="AO34" s="820"/>
      <c r="AP34" s="820">
        <v>864</v>
      </c>
      <c r="AQ34" s="820"/>
      <c r="AR34" s="820"/>
      <c r="AS34" s="820"/>
      <c r="AT34" s="820"/>
      <c r="AU34" s="820">
        <v>423</v>
      </c>
      <c r="AV34" s="820"/>
      <c r="AW34" s="820"/>
      <c r="AX34" s="820"/>
      <c r="AY34" s="820"/>
      <c r="AZ34" s="821"/>
      <c r="BA34" s="821"/>
      <c r="BB34" s="821"/>
      <c r="BC34" s="821"/>
      <c r="BD34" s="821"/>
      <c r="BE34" s="817" t="s">
        <v>386</v>
      </c>
      <c r="BF34" s="817"/>
      <c r="BG34" s="817"/>
      <c r="BH34" s="817"/>
      <c r="BI34" s="818"/>
      <c r="BJ34" s="203"/>
      <c r="BK34" s="203"/>
      <c r="BL34" s="203"/>
      <c r="BM34" s="203"/>
      <c r="BN34" s="203"/>
      <c r="BO34" s="216"/>
      <c r="BP34" s="216"/>
      <c r="BQ34" s="213">
        <v>28</v>
      </c>
      <c r="BR34" s="214"/>
      <c r="BS34" s="773"/>
      <c r="BT34" s="774"/>
      <c r="BU34" s="774"/>
      <c r="BV34" s="774"/>
      <c r="BW34" s="774"/>
      <c r="BX34" s="774"/>
      <c r="BY34" s="774"/>
      <c r="BZ34" s="774"/>
      <c r="CA34" s="774"/>
      <c r="CB34" s="774"/>
      <c r="CC34" s="774"/>
      <c r="CD34" s="774"/>
      <c r="CE34" s="774"/>
      <c r="CF34" s="774"/>
      <c r="CG34" s="775"/>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2778</v>
      </c>
      <c r="R35" s="745"/>
      <c r="S35" s="745"/>
      <c r="T35" s="745"/>
      <c r="U35" s="745"/>
      <c r="V35" s="745">
        <v>2778</v>
      </c>
      <c r="W35" s="745"/>
      <c r="X35" s="745"/>
      <c r="Y35" s="745"/>
      <c r="Z35" s="745"/>
      <c r="AA35" s="745">
        <v>0</v>
      </c>
      <c r="AB35" s="745"/>
      <c r="AC35" s="745"/>
      <c r="AD35" s="745"/>
      <c r="AE35" s="746"/>
      <c r="AF35" s="747">
        <v>0</v>
      </c>
      <c r="AG35" s="748"/>
      <c r="AH35" s="748"/>
      <c r="AI35" s="748"/>
      <c r="AJ35" s="749"/>
      <c r="AK35" s="819">
        <v>677</v>
      </c>
      <c r="AL35" s="820"/>
      <c r="AM35" s="820"/>
      <c r="AN35" s="820"/>
      <c r="AO35" s="820"/>
      <c r="AP35" s="820">
        <v>14383</v>
      </c>
      <c r="AQ35" s="820"/>
      <c r="AR35" s="820"/>
      <c r="AS35" s="820"/>
      <c r="AT35" s="820"/>
      <c r="AU35" s="820">
        <v>11938</v>
      </c>
      <c r="AV35" s="820"/>
      <c r="AW35" s="820"/>
      <c r="AX35" s="820"/>
      <c r="AY35" s="820"/>
      <c r="AZ35" s="821"/>
      <c r="BA35" s="821"/>
      <c r="BB35" s="821"/>
      <c r="BC35" s="821"/>
      <c r="BD35" s="821"/>
      <c r="BE35" s="817" t="s">
        <v>390</v>
      </c>
      <c r="BF35" s="817"/>
      <c r="BG35" s="817"/>
      <c r="BH35" s="817"/>
      <c r="BI35" s="818"/>
      <c r="BJ35" s="203"/>
      <c r="BK35" s="203"/>
      <c r="BL35" s="203"/>
      <c r="BM35" s="203"/>
      <c r="BN35" s="203"/>
      <c r="BO35" s="216"/>
      <c r="BP35" s="216"/>
      <c r="BQ35" s="213">
        <v>29</v>
      </c>
      <c r="BR35" s="214"/>
      <c r="BS35" s="773"/>
      <c r="BT35" s="774"/>
      <c r="BU35" s="774"/>
      <c r="BV35" s="774"/>
      <c r="BW35" s="774"/>
      <c r="BX35" s="774"/>
      <c r="BY35" s="774"/>
      <c r="BZ35" s="774"/>
      <c r="CA35" s="774"/>
      <c r="CB35" s="774"/>
      <c r="CC35" s="774"/>
      <c r="CD35" s="774"/>
      <c r="CE35" s="774"/>
      <c r="CF35" s="774"/>
      <c r="CG35" s="775"/>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3683</v>
      </c>
      <c r="R36" s="745"/>
      <c r="S36" s="745"/>
      <c r="T36" s="745"/>
      <c r="U36" s="745"/>
      <c r="V36" s="745">
        <v>3678</v>
      </c>
      <c r="W36" s="745"/>
      <c r="X36" s="745"/>
      <c r="Y36" s="745"/>
      <c r="Z36" s="745"/>
      <c r="AA36" s="745">
        <v>5</v>
      </c>
      <c r="AB36" s="745"/>
      <c r="AC36" s="745"/>
      <c r="AD36" s="745"/>
      <c r="AE36" s="746"/>
      <c r="AF36" s="747">
        <v>1</v>
      </c>
      <c r="AG36" s="748"/>
      <c r="AH36" s="748"/>
      <c r="AI36" s="748"/>
      <c r="AJ36" s="749"/>
      <c r="AK36" s="819">
        <v>1465</v>
      </c>
      <c r="AL36" s="820"/>
      <c r="AM36" s="820"/>
      <c r="AN36" s="820"/>
      <c r="AO36" s="820"/>
      <c r="AP36" s="820">
        <v>19839</v>
      </c>
      <c r="AQ36" s="820"/>
      <c r="AR36" s="820"/>
      <c r="AS36" s="820"/>
      <c r="AT36" s="820"/>
      <c r="AU36" s="820">
        <v>16883</v>
      </c>
      <c r="AV36" s="820"/>
      <c r="AW36" s="820"/>
      <c r="AX36" s="820"/>
      <c r="AY36" s="820"/>
      <c r="AZ36" s="821"/>
      <c r="BA36" s="821"/>
      <c r="BB36" s="821"/>
      <c r="BC36" s="821"/>
      <c r="BD36" s="821"/>
      <c r="BE36" s="817" t="s">
        <v>390</v>
      </c>
      <c r="BF36" s="817"/>
      <c r="BG36" s="817"/>
      <c r="BH36" s="817"/>
      <c r="BI36" s="818"/>
      <c r="BJ36" s="203"/>
      <c r="BK36" s="203"/>
      <c r="BL36" s="203"/>
      <c r="BM36" s="203"/>
      <c r="BN36" s="203"/>
      <c r="BO36" s="216"/>
      <c r="BP36" s="216"/>
      <c r="BQ36" s="213">
        <v>30</v>
      </c>
      <c r="BR36" s="214"/>
      <c r="BS36" s="773"/>
      <c r="BT36" s="774"/>
      <c r="BU36" s="774"/>
      <c r="BV36" s="774"/>
      <c r="BW36" s="774"/>
      <c r="BX36" s="774"/>
      <c r="BY36" s="774"/>
      <c r="BZ36" s="774"/>
      <c r="CA36" s="774"/>
      <c r="CB36" s="774"/>
      <c r="CC36" s="774"/>
      <c r="CD36" s="774"/>
      <c r="CE36" s="774"/>
      <c r="CF36" s="774"/>
      <c r="CG36" s="775"/>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443</v>
      </c>
      <c r="R37" s="745"/>
      <c r="S37" s="745"/>
      <c r="T37" s="745"/>
      <c r="U37" s="745"/>
      <c r="V37" s="745">
        <v>443</v>
      </c>
      <c r="W37" s="745"/>
      <c r="X37" s="745"/>
      <c r="Y37" s="745"/>
      <c r="Z37" s="745"/>
      <c r="AA37" s="745">
        <v>0</v>
      </c>
      <c r="AB37" s="745"/>
      <c r="AC37" s="745"/>
      <c r="AD37" s="745"/>
      <c r="AE37" s="746"/>
      <c r="AF37" s="747">
        <v>0</v>
      </c>
      <c r="AG37" s="748"/>
      <c r="AH37" s="748"/>
      <c r="AI37" s="748"/>
      <c r="AJ37" s="749"/>
      <c r="AK37" s="819">
        <v>352</v>
      </c>
      <c r="AL37" s="820"/>
      <c r="AM37" s="820"/>
      <c r="AN37" s="820"/>
      <c r="AO37" s="820"/>
      <c r="AP37" s="820">
        <v>3285</v>
      </c>
      <c r="AQ37" s="820"/>
      <c r="AR37" s="820"/>
      <c r="AS37" s="820"/>
      <c r="AT37" s="820"/>
      <c r="AU37" s="820">
        <v>2648</v>
      </c>
      <c r="AV37" s="820"/>
      <c r="AW37" s="820"/>
      <c r="AX37" s="820"/>
      <c r="AY37" s="820"/>
      <c r="AZ37" s="821"/>
      <c r="BA37" s="821"/>
      <c r="BB37" s="821"/>
      <c r="BC37" s="821"/>
      <c r="BD37" s="821"/>
      <c r="BE37" s="817" t="s">
        <v>390</v>
      </c>
      <c r="BF37" s="817"/>
      <c r="BG37" s="817"/>
      <c r="BH37" s="817"/>
      <c r="BI37" s="818"/>
      <c r="BJ37" s="203"/>
      <c r="BK37" s="203"/>
      <c r="BL37" s="203"/>
      <c r="BM37" s="203"/>
      <c r="BN37" s="203"/>
      <c r="BO37" s="216"/>
      <c r="BP37" s="216"/>
      <c r="BQ37" s="213">
        <v>31</v>
      </c>
      <c r="BR37" s="214"/>
      <c r="BS37" s="773"/>
      <c r="BT37" s="774"/>
      <c r="BU37" s="774"/>
      <c r="BV37" s="774"/>
      <c r="BW37" s="774"/>
      <c r="BX37" s="774"/>
      <c r="BY37" s="774"/>
      <c r="BZ37" s="774"/>
      <c r="CA37" s="774"/>
      <c r="CB37" s="774"/>
      <c r="CC37" s="774"/>
      <c r="CD37" s="774"/>
      <c r="CE37" s="774"/>
      <c r="CF37" s="774"/>
      <c r="CG37" s="775"/>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393</v>
      </c>
      <c r="C38" s="742"/>
      <c r="D38" s="742"/>
      <c r="E38" s="742"/>
      <c r="F38" s="742"/>
      <c r="G38" s="742"/>
      <c r="H38" s="742"/>
      <c r="I38" s="742"/>
      <c r="J38" s="742"/>
      <c r="K38" s="742"/>
      <c r="L38" s="742"/>
      <c r="M38" s="742"/>
      <c r="N38" s="742"/>
      <c r="O38" s="742"/>
      <c r="P38" s="743"/>
      <c r="Q38" s="744">
        <v>143</v>
      </c>
      <c r="R38" s="745"/>
      <c r="S38" s="745"/>
      <c r="T38" s="745"/>
      <c r="U38" s="745"/>
      <c r="V38" s="745">
        <v>143</v>
      </c>
      <c r="W38" s="745"/>
      <c r="X38" s="745"/>
      <c r="Y38" s="745"/>
      <c r="Z38" s="745"/>
      <c r="AA38" s="745">
        <v>0</v>
      </c>
      <c r="AB38" s="745"/>
      <c r="AC38" s="745"/>
      <c r="AD38" s="745"/>
      <c r="AE38" s="746"/>
      <c r="AF38" s="747">
        <v>0</v>
      </c>
      <c r="AG38" s="748"/>
      <c r="AH38" s="748"/>
      <c r="AI38" s="748"/>
      <c r="AJ38" s="749"/>
      <c r="AK38" s="819">
        <v>34</v>
      </c>
      <c r="AL38" s="820"/>
      <c r="AM38" s="820"/>
      <c r="AN38" s="820"/>
      <c r="AO38" s="820"/>
      <c r="AP38" s="820">
        <v>703</v>
      </c>
      <c r="AQ38" s="820"/>
      <c r="AR38" s="820"/>
      <c r="AS38" s="820"/>
      <c r="AT38" s="820"/>
      <c r="AU38" s="820">
        <v>441</v>
      </c>
      <c r="AV38" s="820"/>
      <c r="AW38" s="820"/>
      <c r="AX38" s="820"/>
      <c r="AY38" s="820"/>
      <c r="AZ38" s="821"/>
      <c r="BA38" s="821"/>
      <c r="BB38" s="821"/>
      <c r="BC38" s="821"/>
      <c r="BD38" s="821"/>
      <c r="BE38" s="817" t="s">
        <v>390</v>
      </c>
      <c r="BF38" s="817"/>
      <c r="BG38" s="817"/>
      <c r="BH38" s="817"/>
      <c r="BI38" s="818"/>
      <c r="BJ38" s="203"/>
      <c r="BK38" s="203"/>
      <c r="BL38" s="203"/>
      <c r="BM38" s="203"/>
      <c r="BN38" s="203"/>
      <c r="BO38" s="216"/>
      <c r="BP38" s="216"/>
      <c r="BQ38" s="213">
        <v>32</v>
      </c>
      <c r="BR38" s="214"/>
      <c r="BS38" s="773"/>
      <c r="BT38" s="774"/>
      <c r="BU38" s="774"/>
      <c r="BV38" s="774"/>
      <c r="BW38" s="774"/>
      <c r="BX38" s="774"/>
      <c r="BY38" s="774"/>
      <c r="BZ38" s="774"/>
      <c r="CA38" s="774"/>
      <c r="CB38" s="774"/>
      <c r="CC38" s="774"/>
      <c r="CD38" s="774"/>
      <c r="CE38" s="774"/>
      <c r="CF38" s="774"/>
      <c r="CG38" s="775"/>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394</v>
      </c>
      <c r="C39" s="742"/>
      <c r="D39" s="742"/>
      <c r="E39" s="742"/>
      <c r="F39" s="742"/>
      <c r="G39" s="742"/>
      <c r="H39" s="742"/>
      <c r="I39" s="742"/>
      <c r="J39" s="742"/>
      <c r="K39" s="742"/>
      <c r="L39" s="742"/>
      <c r="M39" s="742"/>
      <c r="N39" s="742"/>
      <c r="O39" s="742"/>
      <c r="P39" s="743"/>
      <c r="Q39" s="744">
        <v>11</v>
      </c>
      <c r="R39" s="745"/>
      <c r="S39" s="745"/>
      <c r="T39" s="745"/>
      <c r="U39" s="745"/>
      <c r="V39" s="745">
        <v>11</v>
      </c>
      <c r="W39" s="745"/>
      <c r="X39" s="745"/>
      <c r="Y39" s="745"/>
      <c r="Z39" s="745"/>
      <c r="AA39" s="745">
        <v>0</v>
      </c>
      <c r="AB39" s="745"/>
      <c r="AC39" s="745"/>
      <c r="AD39" s="745"/>
      <c r="AE39" s="746"/>
      <c r="AF39" s="747">
        <v>67</v>
      </c>
      <c r="AG39" s="748"/>
      <c r="AH39" s="748"/>
      <c r="AI39" s="748"/>
      <c r="AJ39" s="749"/>
      <c r="AK39" s="819">
        <v>5</v>
      </c>
      <c r="AL39" s="820"/>
      <c r="AM39" s="820"/>
      <c r="AN39" s="820"/>
      <c r="AO39" s="820"/>
      <c r="AP39" s="820">
        <v>0</v>
      </c>
      <c r="AQ39" s="820"/>
      <c r="AR39" s="820"/>
      <c r="AS39" s="820"/>
      <c r="AT39" s="820"/>
      <c r="AU39" s="820">
        <v>0</v>
      </c>
      <c r="AV39" s="820"/>
      <c r="AW39" s="820"/>
      <c r="AX39" s="820"/>
      <c r="AY39" s="820"/>
      <c r="AZ39" s="821"/>
      <c r="BA39" s="821"/>
      <c r="BB39" s="821"/>
      <c r="BC39" s="821"/>
      <c r="BD39" s="821"/>
      <c r="BE39" s="817" t="s">
        <v>390</v>
      </c>
      <c r="BF39" s="817"/>
      <c r="BG39" s="817"/>
      <c r="BH39" s="817"/>
      <c r="BI39" s="818"/>
      <c r="BJ39" s="203"/>
      <c r="BK39" s="203"/>
      <c r="BL39" s="203"/>
      <c r="BM39" s="203"/>
      <c r="BN39" s="203"/>
      <c r="BO39" s="216"/>
      <c r="BP39" s="216"/>
      <c r="BQ39" s="213">
        <v>33</v>
      </c>
      <c r="BR39" s="214"/>
      <c r="BS39" s="773"/>
      <c r="BT39" s="774"/>
      <c r="BU39" s="774"/>
      <c r="BV39" s="774"/>
      <c r="BW39" s="774"/>
      <c r="BX39" s="774"/>
      <c r="BY39" s="774"/>
      <c r="BZ39" s="774"/>
      <c r="CA39" s="774"/>
      <c r="CB39" s="774"/>
      <c r="CC39" s="774"/>
      <c r="CD39" s="774"/>
      <c r="CE39" s="774"/>
      <c r="CF39" s="774"/>
      <c r="CG39" s="775"/>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73"/>
      <c r="BT40" s="774"/>
      <c r="BU40" s="774"/>
      <c r="BV40" s="774"/>
      <c r="BW40" s="774"/>
      <c r="BX40" s="774"/>
      <c r="BY40" s="774"/>
      <c r="BZ40" s="774"/>
      <c r="CA40" s="774"/>
      <c r="CB40" s="774"/>
      <c r="CC40" s="774"/>
      <c r="CD40" s="774"/>
      <c r="CE40" s="774"/>
      <c r="CF40" s="774"/>
      <c r="CG40" s="775"/>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73"/>
      <c r="BT41" s="774"/>
      <c r="BU41" s="774"/>
      <c r="BV41" s="774"/>
      <c r="BW41" s="774"/>
      <c r="BX41" s="774"/>
      <c r="BY41" s="774"/>
      <c r="BZ41" s="774"/>
      <c r="CA41" s="774"/>
      <c r="CB41" s="774"/>
      <c r="CC41" s="774"/>
      <c r="CD41" s="774"/>
      <c r="CE41" s="774"/>
      <c r="CF41" s="774"/>
      <c r="CG41" s="775"/>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73"/>
      <c r="BT42" s="774"/>
      <c r="BU42" s="774"/>
      <c r="BV42" s="774"/>
      <c r="BW42" s="774"/>
      <c r="BX42" s="774"/>
      <c r="BY42" s="774"/>
      <c r="BZ42" s="774"/>
      <c r="CA42" s="774"/>
      <c r="CB42" s="774"/>
      <c r="CC42" s="774"/>
      <c r="CD42" s="774"/>
      <c r="CE42" s="774"/>
      <c r="CF42" s="774"/>
      <c r="CG42" s="775"/>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73"/>
      <c r="BT43" s="774"/>
      <c r="BU43" s="774"/>
      <c r="BV43" s="774"/>
      <c r="BW43" s="774"/>
      <c r="BX43" s="774"/>
      <c r="BY43" s="774"/>
      <c r="BZ43" s="774"/>
      <c r="CA43" s="774"/>
      <c r="CB43" s="774"/>
      <c r="CC43" s="774"/>
      <c r="CD43" s="774"/>
      <c r="CE43" s="774"/>
      <c r="CF43" s="774"/>
      <c r="CG43" s="775"/>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73"/>
      <c r="BT44" s="774"/>
      <c r="BU44" s="774"/>
      <c r="BV44" s="774"/>
      <c r="BW44" s="774"/>
      <c r="BX44" s="774"/>
      <c r="BY44" s="774"/>
      <c r="BZ44" s="774"/>
      <c r="CA44" s="774"/>
      <c r="CB44" s="774"/>
      <c r="CC44" s="774"/>
      <c r="CD44" s="774"/>
      <c r="CE44" s="774"/>
      <c r="CF44" s="774"/>
      <c r="CG44" s="775"/>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73"/>
      <c r="BT45" s="774"/>
      <c r="BU45" s="774"/>
      <c r="BV45" s="774"/>
      <c r="BW45" s="774"/>
      <c r="BX45" s="774"/>
      <c r="BY45" s="774"/>
      <c r="BZ45" s="774"/>
      <c r="CA45" s="774"/>
      <c r="CB45" s="774"/>
      <c r="CC45" s="774"/>
      <c r="CD45" s="774"/>
      <c r="CE45" s="774"/>
      <c r="CF45" s="774"/>
      <c r="CG45" s="775"/>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73"/>
      <c r="BT46" s="774"/>
      <c r="BU46" s="774"/>
      <c r="BV46" s="774"/>
      <c r="BW46" s="774"/>
      <c r="BX46" s="774"/>
      <c r="BY46" s="774"/>
      <c r="BZ46" s="774"/>
      <c r="CA46" s="774"/>
      <c r="CB46" s="774"/>
      <c r="CC46" s="774"/>
      <c r="CD46" s="774"/>
      <c r="CE46" s="774"/>
      <c r="CF46" s="774"/>
      <c r="CG46" s="775"/>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73"/>
      <c r="BT47" s="774"/>
      <c r="BU47" s="774"/>
      <c r="BV47" s="774"/>
      <c r="BW47" s="774"/>
      <c r="BX47" s="774"/>
      <c r="BY47" s="774"/>
      <c r="BZ47" s="774"/>
      <c r="CA47" s="774"/>
      <c r="CB47" s="774"/>
      <c r="CC47" s="774"/>
      <c r="CD47" s="774"/>
      <c r="CE47" s="774"/>
      <c r="CF47" s="774"/>
      <c r="CG47" s="775"/>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73"/>
      <c r="BT48" s="774"/>
      <c r="BU48" s="774"/>
      <c r="BV48" s="774"/>
      <c r="BW48" s="774"/>
      <c r="BX48" s="774"/>
      <c r="BY48" s="774"/>
      <c r="BZ48" s="774"/>
      <c r="CA48" s="774"/>
      <c r="CB48" s="774"/>
      <c r="CC48" s="774"/>
      <c r="CD48" s="774"/>
      <c r="CE48" s="774"/>
      <c r="CF48" s="774"/>
      <c r="CG48" s="775"/>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73"/>
      <c r="BT49" s="774"/>
      <c r="BU49" s="774"/>
      <c r="BV49" s="774"/>
      <c r="BW49" s="774"/>
      <c r="BX49" s="774"/>
      <c r="BY49" s="774"/>
      <c r="BZ49" s="774"/>
      <c r="CA49" s="774"/>
      <c r="CB49" s="774"/>
      <c r="CC49" s="774"/>
      <c r="CD49" s="774"/>
      <c r="CE49" s="774"/>
      <c r="CF49" s="774"/>
      <c r="CG49" s="775"/>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2"/>
      <c r="R50" s="823"/>
      <c r="S50" s="823"/>
      <c r="T50" s="823"/>
      <c r="U50" s="823"/>
      <c r="V50" s="823"/>
      <c r="W50" s="823"/>
      <c r="X50" s="823"/>
      <c r="Y50" s="823"/>
      <c r="Z50" s="823"/>
      <c r="AA50" s="823"/>
      <c r="AB50" s="823"/>
      <c r="AC50" s="823"/>
      <c r="AD50" s="823"/>
      <c r="AE50" s="824"/>
      <c r="AF50" s="747"/>
      <c r="AG50" s="748"/>
      <c r="AH50" s="748"/>
      <c r="AI50" s="748"/>
      <c r="AJ50" s="749"/>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73"/>
      <c r="BT50" s="774"/>
      <c r="BU50" s="774"/>
      <c r="BV50" s="774"/>
      <c r="BW50" s="774"/>
      <c r="BX50" s="774"/>
      <c r="BY50" s="774"/>
      <c r="BZ50" s="774"/>
      <c r="CA50" s="774"/>
      <c r="CB50" s="774"/>
      <c r="CC50" s="774"/>
      <c r="CD50" s="774"/>
      <c r="CE50" s="774"/>
      <c r="CF50" s="774"/>
      <c r="CG50" s="775"/>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2"/>
      <c r="R51" s="823"/>
      <c r="S51" s="823"/>
      <c r="T51" s="823"/>
      <c r="U51" s="823"/>
      <c r="V51" s="823"/>
      <c r="W51" s="823"/>
      <c r="X51" s="823"/>
      <c r="Y51" s="823"/>
      <c r="Z51" s="823"/>
      <c r="AA51" s="823"/>
      <c r="AB51" s="823"/>
      <c r="AC51" s="823"/>
      <c r="AD51" s="823"/>
      <c r="AE51" s="824"/>
      <c r="AF51" s="747"/>
      <c r="AG51" s="748"/>
      <c r="AH51" s="748"/>
      <c r="AI51" s="748"/>
      <c r="AJ51" s="749"/>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73"/>
      <c r="BT51" s="774"/>
      <c r="BU51" s="774"/>
      <c r="BV51" s="774"/>
      <c r="BW51" s="774"/>
      <c r="BX51" s="774"/>
      <c r="BY51" s="774"/>
      <c r="BZ51" s="774"/>
      <c r="CA51" s="774"/>
      <c r="CB51" s="774"/>
      <c r="CC51" s="774"/>
      <c r="CD51" s="774"/>
      <c r="CE51" s="774"/>
      <c r="CF51" s="774"/>
      <c r="CG51" s="775"/>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2"/>
      <c r="R52" s="823"/>
      <c r="S52" s="823"/>
      <c r="T52" s="823"/>
      <c r="U52" s="823"/>
      <c r="V52" s="823"/>
      <c r="W52" s="823"/>
      <c r="X52" s="823"/>
      <c r="Y52" s="823"/>
      <c r="Z52" s="823"/>
      <c r="AA52" s="823"/>
      <c r="AB52" s="823"/>
      <c r="AC52" s="823"/>
      <c r="AD52" s="823"/>
      <c r="AE52" s="824"/>
      <c r="AF52" s="747"/>
      <c r="AG52" s="748"/>
      <c r="AH52" s="748"/>
      <c r="AI52" s="748"/>
      <c r="AJ52" s="749"/>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73"/>
      <c r="BT52" s="774"/>
      <c r="BU52" s="774"/>
      <c r="BV52" s="774"/>
      <c r="BW52" s="774"/>
      <c r="BX52" s="774"/>
      <c r="BY52" s="774"/>
      <c r="BZ52" s="774"/>
      <c r="CA52" s="774"/>
      <c r="CB52" s="774"/>
      <c r="CC52" s="774"/>
      <c r="CD52" s="774"/>
      <c r="CE52" s="774"/>
      <c r="CF52" s="774"/>
      <c r="CG52" s="775"/>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2"/>
      <c r="R53" s="823"/>
      <c r="S53" s="823"/>
      <c r="T53" s="823"/>
      <c r="U53" s="823"/>
      <c r="V53" s="823"/>
      <c r="W53" s="823"/>
      <c r="X53" s="823"/>
      <c r="Y53" s="823"/>
      <c r="Z53" s="823"/>
      <c r="AA53" s="823"/>
      <c r="AB53" s="823"/>
      <c r="AC53" s="823"/>
      <c r="AD53" s="823"/>
      <c r="AE53" s="824"/>
      <c r="AF53" s="747"/>
      <c r="AG53" s="748"/>
      <c r="AH53" s="748"/>
      <c r="AI53" s="748"/>
      <c r="AJ53" s="749"/>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73"/>
      <c r="BT53" s="774"/>
      <c r="BU53" s="774"/>
      <c r="BV53" s="774"/>
      <c r="BW53" s="774"/>
      <c r="BX53" s="774"/>
      <c r="BY53" s="774"/>
      <c r="BZ53" s="774"/>
      <c r="CA53" s="774"/>
      <c r="CB53" s="774"/>
      <c r="CC53" s="774"/>
      <c r="CD53" s="774"/>
      <c r="CE53" s="774"/>
      <c r="CF53" s="774"/>
      <c r="CG53" s="775"/>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2"/>
      <c r="R54" s="823"/>
      <c r="S54" s="823"/>
      <c r="T54" s="823"/>
      <c r="U54" s="823"/>
      <c r="V54" s="823"/>
      <c r="W54" s="823"/>
      <c r="X54" s="823"/>
      <c r="Y54" s="823"/>
      <c r="Z54" s="823"/>
      <c r="AA54" s="823"/>
      <c r="AB54" s="823"/>
      <c r="AC54" s="823"/>
      <c r="AD54" s="823"/>
      <c r="AE54" s="824"/>
      <c r="AF54" s="747"/>
      <c r="AG54" s="748"/>
      <c r="AH54" s="748"/>
      <c r="AI54" s="748"/>
      <c r="AJ54" s="749"/>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73"/>
      <c r="BT54" s="774"/>
      <c r="BU54" s="774"/>
      <c r="BV54" s="774"/>
      <c r="BW54" s="774"/>
      <c r="BX54" s="774"/>
      <c r="BY54" s="774"/>
      <c r="BZ54" s="774"/>
      <c r="CA54" s="774"/>
      <c r="CB54" s="774"/>
      <c r="CC54" s="774"/>
      <c r="CD54" s="774"/>
      <c r="CE54" s="774"/>
      <c r="CF54" s="774"/>
      <c r="CG54" s="775"/>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2"/>
      <c r="R55" s="823"/>
      <c r="S55" s="823"/>
      <c r="T55" s="823"/>
      <c r="U55" s="823"/>
      <c r="V55" s="823"/>
      <c r="W55" s="823"/>
      <c r="X55" s="823"/>
      <c r="Y55" s="823"/>
      <c r="Z55" s="823"/>
      <c r="AA55" s="823"/>
      <c r="AB55" s="823"/>
      <c r="AC55" s="823"/>
      <c r="AD55" s="823"/>
      <c r="AE55" s="824"/>
      <c r="AF55" s="747"/>
      <c r="AG55" s="748"/>
      <c r="AH55" s="748"/>
      <c r="AI55" s="748"/>
      <c r="AJ55" s="749"/>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73"/>
      <c r="BT55" s="774"/>
      <c r="BU55" s="774"/>
      <c r="BV55" s="774"/>
      <c r="BW55" s="774"/>
      <c r="BX55" s="774"/>
      <c r="BY55" s="774"/>
      <c r="BZ55" s="774"/>
      <c r="CA55" s="774"/>
      <c r="CB55" s="774"/>
      <c r="CC55" s="774"/>
      <c r="CD55" s="774"/>
      <c r="CE55" s="774"/>
      <c r="CF55" s="774"/>
      <c r="CG55" s="775"/>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2"/>
      <c r="R56" s="823"/>
      <c r="S56" s="823"/>
      <c r="T56" s="823"/>
      <c r="U56" s="823"/>
      <c r="V56" s="823"/>
      <c r="W56" s="823"/>
      <c r="X56" s="823"/>
      <c r="Y56" s="823"/>
      <c r="Z56" s="823"/>
      <c r="AA56" s="823"/>
      <c r="AB56" s="823"/>
      <c r="AC56" s="823"/>
      <c r="AD56" s="823"/>
      <c r="AE56" s="824"/>
      <c r="AF56" s="747"/>
      <c r="AG56" s="748"/>
      <c r="AH56" s="748"/>
      <c r="AI56" s="748"/>
      <c r="AJ56" s="749"/>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73"/>
      <c r="BT56" s="774"/>
      <c r="BU56" s="774"/>
      <c r="BV56" s="774"/>
      <c r="BW56" s="774"/>
      <c r="BX56" s="774"/>
      <c r="BY56" s="774"/>
      <c r="BZ56" s="774"/>
      <c r="CA56" s="774"/>
      <c r="CB56" s="774"/>
      <c r="CC56" s="774"/>
      <c r="CD56" s="774"/>
      <c r="CE56" s="774"/>
      <c r="CF56" s="774"/>
      <c r="CG56" s="775"/>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2"/>
      <c r="R57" s="823"/>
      <c r="S57" s="823"/>
      <c r="T57" s="823"/>
      <c r="U57" s="823"/>
      <c r="V57" s="823"/>
      <c r="W57" s="823"/>
      <c r="X57" s="823"/>
      <c r="Y57" s="823"/>
      <c r="Z57" s="823"/>
      <c r="AA57" s="823"/>
      <c r="AB57" s="823"/>
      <c r="AC57" s="823"/>
      <c r="AD57" s="823"/>
      <c r="AE57" s="824"/>
      <c r="AF57" s="747"/>
      <c r="AG57" s="748"/>
      <c r="AH57" s="748"/>
      <c r="AI57" s="748"/>
      <c r="AJ57" s="749"/>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73"/>
      <c r="BT57" s="774"/>
      <c r="BU57" s="774"/>
      <c r="BV57" s="774"/>
      <c r="BW57" s="774"/>
      <c r="BX57" s="774"/>
      <c r="BY57" s="774"/>
      <c r="BZ57" s="774"/>
      <c r="CA57" s="774"/>
      <c r="CB57" s="774"/>
      <c r="CC57" s="774"/>
      <c r="CD57" s="774"/>
      <c r="CE57" s="774"/>
      <c r="CF57" s="774"/>
      <c r="CG57" s="775"/>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2"/>
      <c r="R58" s="823"/>
      <c r="S58" s="823"/>
      <c r="T58" s="823"/>
      <c r="U58" s="823"/>
      <c r="V58" s="823"/>
      <c r="W58" s="823"/>
      <c r="X58" s="823"/>
      <c r="Y58" s="823"/>
      <c r="Z58" s="823"/>
      <c r="AA58" s="823"/>
      <c r="AB58" s="823"/>
      <c r="AC58" s="823"/>
      <c r="AD58" s="823"/>
      <c r="AE58" s="824"/>
      <c r="AF58" s="747"/>
      <c r="AG58" s="748"/>
      <c r="AH58" s="748"/>
      <c r="AI58" s="748"/>
      <c r="AJ58" s="749"/>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73"/>
      <c r="BT58" s="774"/>
      <c r="BU58" s="774"/>
      <c r="BV58" s="774"/>
      <c r="BW58" s="774"/>
      <c r="BX58" s="774"/>
      <c r="BY58" s="774"/>
      <c r="BZ58" s="774"/>
      <c r="CA58" s="774"/>
      <c r="CB58" s="774"/>
      <c r="CC58" s="774"/>
      <c r="CD58" s="774"/>
      <c r="CE58" s="774"/>
      <c r="CF58" s="774"/>
      <c r="CG58" s="775"/>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2"/>
      <c r="R59" s="823"/>
      <c r="S59" s="823"/>
      <c r="T59" s="823"/>
      <c r="U59" s="823"/>
      <c r="V59" s="823"/>
      <c r="W59" s="823"/>
      <c r="X59" s="823"/>
      <c r="Y59" s="823"/>
      <c r="Z59" s="823"/>
      <c r="AA59" s="823"/>
      <c r="AB59" s="823"/>
      <c r="AC59" s="823"/>
      <c r="AD59" s="823"/>
      <c r="AE59" s="824"/>
      <c r="AF59" s="747"/>
      <c r="AG59" s="748"/>
      <c r="AH59" s="748"/>
      <c r="AI59" s="748"/>
      <c r="AJ59" s="749"/>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73"/>
      <c r="BT59" s="774"/>
      <c r="BU59" s="774"/>
      <c r="BV59" s="774"/>
      <c r="BW59" s="774"/>
      <c r="BX59" s="774"/>
      <c r="BY59" s="774"/>
      <c r="BZ59" s="774"/>
      <c r="CA59" s="774"/>
      <c r="CB59" s="774"/>
      <c r="CC59" s="774"/>
      <c r="CD59" s="774"/>
      <c r="CE59" s="774"/>
      <c r="CF59" s="774"/>
      <c r="CG59" s="775"/>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2"/>
      <c r="R60" s="823"/>
      <c r="S60" s="823"/>
      <c r="T60" s="823"/>
      <c r="U60" s="823"/>
      <c r="V60" s="823"/>
      <c r="W60" s="823"/>
      <c r="X60" s="823"/>
      <c r="Y60" s="823"/>
      <c r="Z60" s="823"/>
      <c r="AA60" s="823"/>
      <c r="AB60" s="823"/>
      <c r="AC60" s="823"/>
      <c r="AD60" s="823"/>
      <c r="AE60" s="824"/>
      <c r="AF60" s="747"/>
      <c r="AG60" s="748"/>
      <c r="AH60" s="748"/>
      <c r="AI60" s="748"/>
      <c r="AJ60" s="749"/>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73"/>
      <c r="BT60" s="774"/>
      <c r="BU60" s="774"/>
      <c r="BV60" s="774"/>
      <c r="BW60" s="774"/>
      <c r="BX60" s="774"/>
      <c r="BY60" s="774"/>
      <c r="BZ60" s="774"/>
      <c r="CA60" s="774"/>
      <c r="CB60" s="774"/>
      <c r="CC60" s="774"/>
      <c r="CD60" s="774"/>
      <c r="CE60" s="774"/>
      <c r="CF60" s="774"/>
      <c r="CG60" s="775"/>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2"/>
      <c r="R61" s="823"/>
      <c r="S61" s="823"/>
      <c r="T61" s="823"/>
      <c r="U61" s="823"/>
      <c r="V61" s="823"/>
      <c r="W61" s="823"/>
      <c r="X61" s="823"/>
      <c r="Y61" s="823"/>
      <c r="Z61" s="823"/>
      <c r="AA61" s="823"/>
      <c r="AB61" s="823"/>
      <c r="AC61" s="823"/>
      <c r="AD61" s="823"/>
      <c r="AE61" s="824"/>
      <c r="AF61" s="747"/>
      <c r="AG61" s="748"/>
      <c r="AH61" s="748"/>
      <c r="AI61" s="748"/>
      <c r="AJ61" s="749"/>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73"/>
      <c r="BT61" s="774"/>
      <c r="BU61" s="774"/>
      <c r="BV61" s="774"/>
      <c r="BW61" s="774"/>
      <c r="BX61" s="774"/>
      <c r="BY61" s="774"/>
      <c r="BZ61" s="774"/>
      <c r="CA61" s="774"/>
      <c r="CB61" s="774"/>
      <c r="CC61" s="774"/>
      <c r="CD61" s="774"/>
      <c r="CE61" s="774"/>
      <c r="CF61" s="774"/>
      <c r="CG61" s="775"/>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2"/>
      <c r="R62" s="823"/>
      <c r="S62" s="823"/>
      <c r="T62" s="823"/>
      <c r="U62" s="823"/>
      <c r="V62" s="823"/>
      <c r="W62" s="823"/>
      <c r="X62" s="823"/>
      <c r="Y62" s="823"/>
      <c r="Z62" s="823"/>
      <c r="AA62" s="823"/>
      <c r="AB62" s="823"/>
      <c r="AC62" s="823"/>
      <c r="AD62" s="823"/>
      <c r="AE62" s="824"/>
      <c r="AF62" s="747"/>
      <c r="AG62" s="748"/>
      <c r="AH62" s="748"/>
      <c r="AI62" s="748"/>
      <c r="AJ62" s="749"/>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395</v>
      </c>
      <c r="BK62" s="795"/>
      <c r="BL62" s="795"/>
      <c r="BM62" s="795"/>
      <c r="BN62" s="796"/>
      <c r="BO62" s="216"/>
      <c r="BP62" s="216"/>
      <c r="BQ62" s="213">
        <v>56</v>
      </c>
      <c r="BR62" s="214"/>
      <c r="BS62" s="773"/>
      <c r="BT62" s="774"/>
      <c r="BU62" s="774"/>
      <c r="BV62" s="774"/>
      <c r="BW62" s="774"/>
      <c r="BX62" s="774"/>
      <c r="BY62" s="774"/>
      <c r="BZ62" s="774"/>
      <c r="CA62" s="774"/>
      <c r="CB62" s="774"/>
      <c r="CC62" s="774"/>
      <c r="CD62" s="774"/>
      <c r="CE62" s="774"/>
      <c r="CF62" s="774"/>
      <c r="CG62" s="775"/>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9" t="s">
        <v>396</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2371</v>
      </c>
      <c r="AG63" s="831"/>
      <c r="AH63" s="831"/>
      <c r="AI63" s="831"/>
      <c r="AJ63" s="832"/>
      <c r="AK63" s="833"/>
      <c r="AL63" s="828"/>
      <c r="AM63" s="828"/>
      <c r="AN63" s="828"/>
      <c r="AO63" s="828"/>
      <c r="AP63" s="831">
        <v>52933</v>
      </c>
      <c r="AQ63" s="831"/>
      <c r="AR63" s="831"/>
      <c r="AS63" s="831"/>
      <c r="AT63" s="831"/>
      <c r="AU63" s="831">
        <v>34036</v>
      </c>
      <c r="AV63" s="831"/>
      <c r="AW63" s="831"/>
      <c r="AX63" s="831"/>
      <c r="AY63" s="831"/>
      <c r="AZ63" s="835"/>
      <c r="BA63" s="835"/>
      <c r="BB63" s="835"/>
      <c r="BC63" s="835"/>
      <c r="BD63" s="835"/>
      <c r="BE63" s="836"/>
      <c r="BF63" s="836"/>
      <c r="BG63" s="836"/>
      <c r="BH63" s="836"/>
      <c r="BI63" s="837"/>
      <c r="BJ63" s="838" t="s">
        <v>111</v>
      </c>
      <c r="BK63" s="839"/>
      <c r="BL63" s="839"/>
      <c r="BM63" s="839"/>
      <c r="BN63" s="840"/>
      <c r="BO63" s="216"/>
      <c r="BP63" s="216"/>
      <c r="BQ63" s="213">
        <v>57</v>
      </c>
      <c r="BR63" s="214"/>
      <c r="BS63" s="773"/>
      <c r="BT63" s="774"/>
      <c r="BU63" s="774"/>
      <c r="BV63" s="774"/>
      <c r="BW63" s="774"/>
      <c r="BX63" s="774"/>
      <c r="BY63" s="774"/>
      <c r="BZ63" s="774"/>
      <c r="CA63" s="774"/>
      <c r="CB63" s="774"/>
      <c r="CC63" s="774"/>
      <c r="CD63" s="774"/>
      <c r="CE63" s="774"/>
      <c r="CF63" s="774"/>
      <c r="CG63" s="775"/>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3"/>
      <c r="BT64" s="774"/>
      <c r="BU64" s="774"/>
      <c r="BV64" s="774"/>
      <c r="BW64" s="774"/>
      <c r="BX64" s="774"/>
      <c r="BY64" s="774"/>
      <c r="BZ64" s="774"/>
      <c r="CA64" s="774"/>
      <c r="CB64" s="774"/>
      <c r="CC64" s="774"/>
      <c r="CD64" s="774"/>
      <c r="CE64" s="774"/>
      <c r="CF64" s="774"/>
      <c r="CG64" s="775"/>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3"/>
      <c r="BT65" s="774"/>
      <c r="BU65" s="774"/>
      <c r="BV65" s="774"/>
      <c r="BW65" s="774"/>
      <c r="BX65" s="774"/>
      <c r="BY65" s="774"/>
      <c r="BZ65" s="774"/>
      <c r="CA65" s="774"/>
      <c r="CB65" s="774"/>
      <c r="CC65" s="774"/>
      <c r="CD65" s="774"/>
      <c r="CE65" s="774"/>
      <c r="CF65" s="774"/>
      <c r="CG65" s="775"/>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398</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41" t="s">
        <v>376</v>
      </c>
      <c r="AG66" s="802"/>
      <c r="AH66" s="802"/>
      <c r="AI66" s="802"/>
      <c r="AJ66" s="842"/>
      <c r="AK66" s="703" t="s">
        <v>377</v>
      </c>
      <c r="AL66" s="727"/>
      <c r="AM66" s="727"/>
      <c r="AN66" s="727"/>
      <c r="AO66" s="728"/>
      <c r="AP66" s="703" t="s">
        <v>378</v>
      </c>
      <c r="AQ66" s="704"/>
      <c r="AR66" s="704"/>
      <c r="AS66" s="704"/>
      <c r="AT66" s="705"/>
      <c r="AU66" s="703" t="s">
        <v>399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3"/>
      <c r="AG67" s="805"/>
      <c r="AH67" s="805"/>
      <c r="AI67" s="805"/>
      <c r="AJ67" s="844"/>
      <c r="AK67" s="84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764" t="s">
        <v>540</v>
      </c>
      <c r="C68" s="765"/>
      <c r="D68" s="765"/>
      <c r="E68" s="765"/>
      <c r="F68" s="765"/>
      <c r="G68" s="765"/>
      <c r="H68" s="765"/>
      <c r="I68" s="765"/>
      <c r="J68" s="765"/>
      <c r="K68" s="765"/>
      <c r="L68" s="765"/>
      <c r="M68" s="765"/>
      <c r="N68" s="765"/>
      <c r="O68" s="765"/>
      <c r="P68" s="766"/>
      <c r="Q68" s="858">
        <v>2621</v>
      </c>
      <c r="R68" s="855"/>
      <c r="S68" s="855"/>
      <c r="T68" s="855"/>
      <c r="U68" s="855"/>
      <c r="V68" s="855">
        <v>2551</v>
      </c>
      <c r="W68" s="855"/>
      <c r="X68" s="855"/>
      <c r="Y68" s="855"/>
      <c r="Z68" s="855"/>
      <c r="AA68" s="855">
        <v>70</v>
      </c>
      <c r="AB68" s="855"/>
      <c r="AC68" s="855"/>
      <c r="AD68" s="855"/>
      <c r="AE68" s="855"/>
      <c r="AF68" s="855">
        <v>456</v>
      </c>
      <c r="AG68" s="855"/>
      <c r="AH68" s="855"/>
      <c r="AI68" s="855"/>
      <c r="AJ68" s="855"/>
      <c r="AK68" s="855">
        <v>146</v>
      </c>
      <c r="AL68" s="855"/>
      <c r="AM68" s="855"/>
      <c r="AN68" s="855"/>
      <c r="AO68" s="855"/>
      <c r="AP68" s="855">
        <v>879</v>
      </c>
      <c r="AQ68" s="855"/>
      <c r="AR68" s="855"/>
      <c r="AS68" s="855"/>
      <c r="AT68" s="855"/>
      <c r="AU68" s="855">
        <v>766</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754"/>
      <c r="C69" s="755"/>
      <c r="D69" s="755"/>
      <c r="E69" s="755"/>
      <c r="F69" s="755"/>
      <c r="G69" s="755"/>
      <c r="H69" s="755"/>
      <c r="I69" s="755"/>
      <c r="J69" s="755"/>
      <c r="K69" s="755"/>
      <c r="L69" s="755"/>
      <c r="M69" s="755"/>
      <c r="N69" s="755"/>
      <c r="O69" s="755"/>
      <c r="P69" s="756"/>
      <c r="Q69" s="859"/>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820"/>
      <c r="AS69" s="820"/>
      <c r="AT69" s="820"/>
      <c r="AU69" s="820"/>
      <c r="AV69" s="820"/>
      <c r="AW69" s="820"/>
      <c r="AX69" s="820"/>
      <c r="AY69" s="820"/>
      <c r="AZ69" s="860"/>
      <c r="BA69" s="860"/>
      <c r="BB69" s="860"/>
      <c r="BC69" s="860"/>
      <c r="BD69" s="861"/>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754"/>
      <c r="C70" s="755"/>
      <c r="D70" s="755"/>
      <c r="E70" s="755"/>
      <c r="F70" s="755"/>
      <c r="G70" s="755"/>
      <c r="H70" s="755"/>
      <c r="I70" s="755"/>
      <c r="J70" s="755"/>
      <c r="K70" s="755"/>
      <c r="L70" s="755"/>
      <c r="M70" s="755"/>
      <c r="N70" s="755"/>
      <c r="O70" s="755"/>
      <c r="P70" s="756"/>
      <c r="Q70" s="859"/>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0"/>
      <c r="AY70" s="820"/>
      <c r="AZ70" s="860"/>
      <c r="BA70" s="860"/>
      <c r="BB70" s="860"/>
      <c r="BC70" s="860"/>
      <c r="BD70" s="861"/>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754"/>
      <c r="C71" s="755"/>
      <c r="D71" s="755"/>
      <c r="E71" s="755"/>
      <c r="F71" s="755"/>
      <c r="G71" s="755"/>
      <c r="H71" s="755"/>
      <c r="I71" s="755"/>
      <c r="J71" s="755"/>
      <c r="K71" s="755"/>
      <c r="L71" s="755"/>
      <c r="M71" s="755"/>
      <c r="N71" s="755"/>
      <c r="O71" s="755"/>
      <c r="P71" s="756"/>
      <c r="Q71" s="859"/>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0"/>
      <c r="AY71" s="820"/>
      <c r="AZ71" s="860"/>
      <c r="BA71" s="860"/>
      <c r="BB71" s="860"/>
      <c r="BC71" s="860"/>
      <c r="BD71" s="861"/>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754"/>
      <c r="C72" s="755"/>
      <c r="D72" s="755"/>
      <c r="E72" s="755"/>
      <c r="F72" s="755"/>
      <c r="G72" s="755"/>
      <c r="H72" s="755"/>
      <c r="I72" s="755"/>
      <c r="J72" s="755"/>
      <c r="K72" s="755"/>
      <c r="L72" s="755"/>
      <c r="M72" s="755"/>
      <c r="N72" s="755"/>
      <c r="O72" s="755"/>
      <c r="P72" s="756"/>
      <c r="Q72" s="859"/>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0"/>
      <c r="BA72" s="860"/>
      <c r="BB72" s="860"/>
      <c r="BC72" s="860"/>
      <c r="BD72" s="861"/>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754"/>
      <c r="C73" s="755"/>
      <c r="D73" s="755"/>
      <c r="E73" s="755"/>
      <c r="F73" s="755"/>
      <c r="G73" s="755"/>
      <c r="H73" s="755"/>
      <c r="I73" s="755"/>
      <c r="J73" s="755"/>
      <c r="K73" s="755"/>
      <c r="L73" s="755"/>
      <c r="M73" s="755"/>
      <c r="N73" s="755"/>
      <c r="O73" s="755"/>
      <c r="P73" s="756"/>
      <c r="Q73" s="859"/>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0"/>
      <c r="BA73" s="860"/>
      <c r="BB73" s="860"/>
      <c r="BC73" s="860"/>
      <c r="BD73" s="861"/>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754"/>
      <c r="C74" s="755"/>
      <c r="D74" s="755"/>
      <c r="E74" s="755"/>
      <c r="F74" s="755"/>
      <c r="G74" s="755"/>
      <c r="H74" s="755"/>
      <c r="I74" s="755"/>
      <c r="J74" s="755"/>
      <c r="K74" s="755"/>
      <c r="L74" s="755"/>
      <c r="M74" s="755"/>
      <c r="N74" s="755"/>
      <c r="O74" s="755"/>
      <c r="P74" s="756"/>
      <c r="Q74" s="859"/>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0"/>
      <c r="BA74" s="860"/>
      <c r="BB74" s="860"/>
      <c r="BC74" s="860"/>
      <c r="BD74" s="861"/>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754"/>
      <c r="C75" s="755"/>
      <c r="D75" s="755"/>
      <c r="E75" s="755"/>
      <c r="F75" s="755"/>
      <c r="G75" s="755"/>
      <c r="H75" s="755"/>
      <c r="I75" s="755"/>
      <c r="J75" s="755"/>
      <c r="K75" s="755"/>
      <c r="L75" s="755"/>
      <c r="M75" s="755"/>
      <c r="N75" s="755"/>
      <c r="O75" s="755"/>
      <c r="P75" s="756"/>
      <c r="Q75" s="862"/>
      <c r="R75" s="863"/>
      <c r="S75" s="863"/>
      <c r="T75" s="863"/>
      <c r="U75" s="819"/>
      <c r="V75" s="864"/>
      <c r="W75" s="863"/>
      <c r="X75" s="863"/>
      <c r="Y75" s="863"/>
      <c r="Z75" s="819"/>
      <c r="AA75" s="864"/>
      <c r="AB75" s="863"/>
      <c r="AC75" s="863"/>
      <c r="AD75" s="863"/>
      <c r="AE75" s="819"/>
      <c r="AF75" s="864"/>
      <c r="AG75" s="863"/>
      <c r="AH75" s="863"/>
      <c r="AI75" s="863"/>
      <c r="AJ75" s="819"/>
      <c r="AK75" s="864"/>
      <c r="AL75" s="863"/>
      <c r="AM75" s="863"/>
      <c r="AN75" s="863"/>
      <c r="AO75" s="819"/>
      <c r="AP75" s="864"/>
      <c r="AQ75" s="863"/>
      <c r="AR75" s="863"/>
      <c r="AS75" s="863"/>
      <c r="AT75" s="819"/>
      <c r="AU75" s="864"/>
      <c r="AV75" s="863"/>
      <c r="AW75" s="863"/>
      <c r="AX75" s="863"/>
      <c r="AY75" s="819"/>
      <c r="AZ75" s="860"/>
      <c r="BA75" s="860"/>
      <c r="BB75" s="860"/>
      <c r="BC75" s="860"/>
      <c r="BD75" s="861"/>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754"/>
      <c r="C76" s="755"/>
      <c r="D76" s="755"/>
      <c r="E76" s="755"/>
      <c r="F76" s="755"/>
      <c r="G76" s="755"/>
      <c r="H76" s="755"/>
      <c r="I76" s="755"/>
      <c r="J76" s="755"/>
      <c r="K76" s="755"/>
      <c r="L76" s="755"/>
      <c r="M76" s="755"/>
      <c r="N76" s="755"/>
      <c r="O76" s="755"/>
      <c r="P76" s="756"/>
      <c r="Q76" s="862"/>
      <c r="R76" s="863"/>
      <c r="S76" s="863"/>
      <c r="T76" s="863"/>
      <c r="U76" s="819"/>
      <c r="V76" s="864"/>
      <c r="W76" s="863"/>
      <c r="X76" s="863"/>
      <c r="Y76" s="863"/>
      <c r="Z76" s="819"/>
      <c r="AA76" s="864"/>
      <c r="AB76" s="863"/>
      <c r="AC76" s="863"/>
      <c r="AD76" s="863"/>
      <c r="AE76" s="819"/>
      <c r="AF76" s="864"/>
      <c r="AG76" s="863"/>
      <c r="AH76" s="863"/>
      <c r="AI76" s="863"/>
      <c r="AJ76" s="819"/>
      <c r="AK76" s="864"/>
      <c r="AL76" s="863"/>
      <c r="AM76" s="863"/>
      <c r="AN76" s="863"/>
      <c r="AO76" s="819"/>
      <c r="AP76" s="864"/>
      <c r="AQ76" s="863"/>
      <c r="AR76" s="863"/>
      <c r="AS76" s="863"/>
      <c r="AT76" s="819"/>
      <c r="AU76" s="864"/>
      <c r="AV76" s="863"/>
      <c r="AW76" s="863"/>
      <c r="AX76" s="863"/>
      <c r="AY76" s="819"/>
      <c r="AZ76" s="860"/>
      <c r="BA76" s="860"/>
      <c r="BB76" s="860"/>
      <c r="BC76" s="860"/>
      <c r="BD76" s="861"/>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754"/>
      <c r="C77" s="755"/>
      <c r="D77" s="755"/>
      <c r="E77" s="755"/>
      <c r="F77" s="755"/>
      <c r="G77" s="755"/>
      <c r="H77" s="755"/>
      <c r="I77" s="755"/>
      <c r="J77" s="755"/>
      <c r="K77" s="755"/>
      <c r="L77" s="755"/>
      <c r="M77" s="755"/>
      <c r="N77" s="755"/>
      <c r="O77" s="755"/>
      <c r="P77" s="756"/>
      <c r="Q77" s="862"/>
      <c r="R77" s="863"/>
      <c r="S77" s="863"/>
      <c r="T77" s="863"/>
      <c r="U77" s="819"/>
      <c r="V77" s="864"/>
      <c r="W77" s="863"/>
      <c r="X77" s="863"/>
      <c r="Y77" s="863"/>
      <c r="Z77" s="819"/>
      <c r="AA77" s="864"/>
      <c r="AB77" s="863"/>
      <c r="AC77" s="863"/>
      <c r="AD77" s="863"/>
      <c r="AE77" s="819"/>
      <c r="AF77" s="864"/>
      <c r="AG77" s="863"/>
      <c r="AH77" s="863"/>
      <c r="AI77" s="863"/>
      <c r="AJ77" s="819"/>
      <c r="AK77" s="864"/>
      <c r="AL77" s="863"/>
      <c r="AM77" s="863"/>
      <c r="AN77" s="863"/>
      <c r="AO77" s="819"/>
      <c r="AP77" s="864"/>
      <c r="AQ77" s="863"/>
      <c r="AR77" s="863"/>
      <c r="AS77" s="863"/>
      <c r="AT77" s="819"/>
      <c r="AU77" s="864"/>
      <c r="AV77" s="863"/>
      <c r="AW77" s="863"/>
      <c r="AX77" s="863"/>
      <c r="AY77" s="819"/>
      <c r="AZ77" s="860"/>
      <c r="BA77" s="860"/>
      <c r="BB77" s="860"/>
      <c r="BC77" s="860"/>
      <c r="BD77" s="861"/>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754"/>
      <c r="C78" s="755"/>
      <c r="D78" s="755"/>
      <c r="E78" s="755"/>
      <c r="F78" s="755"/>
      <c r="G78" s="755"/>
      <c r="H78" s="755"/>
      <c r="I78" s="755"/>
      <c r="J78" s="755"/>
      <c r="K78" s="755"/>
      <c r="L78" s="755"/>
      <c r="M78" s="755"/>
      <c r="N78" s="755"/>
      <c r="O78" s="755"/>
      <c r="P78" s="756"/>
      <c r="Q78" s="859"/>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0"/>
      <c r="BA78" s="860"/>
      <c r="BB78" s="860"/>
      <c r="BC78" s="860"/>
      <c r="BD78" s="861"/>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754"/>
      <c r="C79" s="755"/>
      <c r="D79" s="755"/>
      <c r="E79" s="755"/>
      <c r="F79" s="755"/>
      <c r="G79" s="755"/>
      <c r="H79" s="755"/>
      <c r="I79" s="755"/>
      <c r="J79" s="755"/>
      <c r="K79" s="755"/>
      <c r="L79" s="755"/>
      <c r="M79" s="755"/>
      <c r="N79" s="755"/>
      <c r="O79" s="755"/>
      <c r="P79" s="756"/>
      <c r="Q79" s="859"/>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0"/>
      <c r="BA79" s="860"/>
      <c r="BB79" s="860"/>
      <c r="BC79" s="860"/>
      <c r="BD79" s="861"/>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754"/>
      <c r="C80" s="755"/>
      <c r="D80" s="755"/>
      <c r="E80" s="755"/>
      <c r="F80" s="755"/>
      <c r="G80" s="755"/>
      <c r="H80" s="755"/>
      <c r="I80" s="755"/>
      <c r="J80" s="755"/>
      <c r="K80" s="755"/>
      <c r="L80" s="755"/>
      <c r="M80" s="755"/>
      <c r="N80" s="755"/>
      <c r="O80" s="755"/>
      <c r="P80" s="756"/>
      <c r="Q80" s="859"/>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0"/>
      <c r="BA80" s="860"/>
      <c r="BB80" s="860"/>
      <c r="BC80" s="860"/>
      <c r="BD80" s="861"/>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754"/>
      <c r="C81" s="755"/>
      <c r="D81" s="755"/>
      <c r="E81" s="755"/>
      <c r="F81" s="755"/>
      <c r="G81" s="755"/>
      <c r="H81" s="755"/>
      <c r="I81" s="755"/>
      <c r="J81" s="755"/>
      <c r="K81" s="755"/>
      <c r="L81" s="755"/>
      <c r="M81" s="755"/>
      <c r="N81" s="755"/>
      <c r="O81" s="755"/>
      <c r="P81" s="756"/>
      <c r="Q81" s="859"/>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0"/>
      <c r="BA81" s="860"/>
      <c r="BB81" s="860"/>
      <c r="BC81" s="860"/>
      <c r="BD81" s="861"/>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754"/>
      <c r="C82" s="755"/>
      <c r="D82" s="755"/>
      <c r="E82" s="755"/>
      <c r="F82" s="755"/>
      <c r="G82" s="755"/>
      <c r="H82" s="755"/>
      <c r="I82" s="755"/>
      <c r="J82" s="755"/>
      <c r="K82" s="755"/>
      <c r="L82" s="755"/>
      <c r="M82" s="755"/>
      <c r="N82" s="755"/>
      <c r="O82" s="755"/>
      <c r="P82" s="756"/>
      <c r="Q82" s="859"/>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0"/>
      <c r="BA82" s="860"/>
      <c r="BB82" s="860"/>
      <c r="BC82" s="860"/>
      <c r="BD82" s="861"/>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754"/>
      <c r="C83" s="755"/>
      <c r="D83" s="755"/>
      <c r="E83" s="755"/>
      <c r="F83" s="755"/>
      <c r="G83" s="755"/>
      <c r="H83" s="755"/>
      <c r="I83" s="755"/>
      <c r="J83" s="755"/>
      <c r="K83" s="755"/>
      <c r="L83" s="755"/>
      <c r="M83" s="755"/>
      <c r="N83" s="755"/>
      <c r="O83" s="755"/>
      <c r="P83" s="756"/>
      <c r="Q83" s="859"/>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0"/>
      <c r="BA83" s="860"/>
      <c r="BB83" s="860"/>
      <c r="BC83" s="860"/>
      <c r="BD83" s="861"/>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754"/>
      <c r="C84" s="755"/>
      <c r="D84" s="755"/>
      <c r="E84" s="755"/>
      <c r="F84" s="755"/>
      <c r="G84" s="755"/>
      <c r="H84" s="755"/>
      <c r="I84" s="755"/>
      <c r="J84" s="755"/>
      <c r="K84" s="755"/>
      <c r="L84" s="755"/>
      <c r="M84" s="755"/>
      <c r="N84" s="755"/>
      <c r="O84" s="755"/>
      <c r="P84" s="756"/>
      <c r="Q84" s="859"/>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0"/>
      <c r="BA84" s="860"/>
      <c r="BB84" s="860"/>
      <c r="BC84" s="860"/>
      <c r="BD84" s="861"/>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754"/>
      <c r="C85" s="755"/>
      <c r="D85" s="755"/>
      <c r="E85" s="755"/>
      <c r="F85" s="755"/>
      <c r="G85" s="755"/>
      <c r="H85" s="755"/>
      <c r="I85" s="755"/>
      <c r="J85" s="755"/>
      <c r="K85" s="755"/>
      <c r="L85" s="755"/>
      <c r="M85" s="755"/>
      <c r="N85" s="755"/>
      <c r="O85" s="755"/>
      <c r="P85" s="756"/>
      <c r="Q85" s="859"/>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0"/>
      <c r="BA85" s="860"/>
      <c r="BB85" s="860"/>
      <c r="BC85" s="860"/>
      <c r="BD85" s="861"/>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754"/>
      <c r="C86" s="755"/>
      <c r="D86" s="755"/>
      <c r="E86" s="755"/>
      <c r="F86" s="755"/>
      <c r="G86" s="755"/>
      <c r="H86" s="755"/>
      <c r="I86" s="755"/>
      <c r="J86" s="755"/>
      <c r="K86" s="755"/>
      <c r="L86" s="755"/>
      <c r="M86" s="755"/>
      <c r="N86" s="755"/>
      <c r="O86" s="755"/>
      <c r="P86" s="756"/>
      <c r="Q86" s="859"/>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0"/>
      <c r="BA86" s="860"/>
      <c r="BB86" s="860"/>
      <c r="BC86" s="860"/>
      <c r="BD86" s="861"/>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369</v>
      </c>
      <c r="B88" s="779" t="s">
        <v>400</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456</v>
      </c>
      <c r="AG88" s="831"/>
      <c r="AH88" s="831"/>
      <c r="AI88" s="831"/>
      <c r="AJ88" s="831"/>
      <c r="AK88" s="828"/>
      <c r="AL88" s="828"/>
      <c r="AM88" s="828"/>
      <c r="AN88" s="828"/>
      <c r="AO88" s="828"/>
      <c r="AP88" s="831">
        <v>879</v>
      </c>
      <c r="AQ88" s="831"/>
      <c r="AR88" s="831"/>
      <c r="AS88" s="831"/>
      <c r="AT88" s="831"/>
      <c r="AU88" s="831">
        <v>766</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9" t="s">
        <v>401</v>
      </c>
      <c r="BS102" s="780"/>
      <c r="BT102" s="780"/>
      <c r="BU102" s="780"/>
      <c r="BV102" s="780"/>
      <c r="BW102" s="780"/>
      <c r="BX102" s="780"/>
      <c r="BY102" s="780"/>
      <c r="BZ102" s="780"/>
      <c r="CA102" s="780"/>
      <c r="CB102" s="780"/>
      <c r="CC102" s="780"/>
      <c r="CD102" s="780"/>
      <c r="CE102" s="780"/>
      <c r="CF102" s="780"/>
      <c r="CG102" s="781"/>
      <c r="CH102" s="872"/>
      <c r="CI102" s="873"/>
      <c r="CJ102" s="873"/>
      <c r="CK102" s="873"/>
      <c r="CL102" s="874"/>
      <c r="CM102" s="872"/>
      <c r="CN102" s="873"/>
      <c r="CO102" s="873"/>
      <c r="CP102" s="873"/>
      <c r="CQ102" s="874"/>
      <c r="CR102" s="875">
        <v>715</v>
      </c>
      <c r="CS102" s="839"/>
      <c r="CT102" s="839"/>
      <c r="CU102" s="839"/>
      <c r="CV102" s="876"/>
      <c r="CW102" s="875">
        <v>219</v>
      </c>
      <c r="CX102" s="839"/>
      <c r="CY102" s="839"/>
      <c r="CZ102" s="839"/>
      <c r="DA102" s="876"/>
      <c r="DB102" s="875"/>
      <c r="DC102" s="839"/>
      <c r="DD102" s="839"/>
      <c r="DE102" s="839"/>
      <c r="DF102" s="876"/>
      <c r="DG102" s="875"/>
      <c r="DH102" s="839"/>
      <c r="DI102" s="839"/>
      <c r="DJ102" s="839"/>
      <c r="DK102" s="876"/>
      <c r="DL102" s="875"/>
      <c r="DM102" s="839"/>
      <c r="DN102" s="839"/>
      <c r="DO102" s="839"/>
      <c r="DP102" s="876"/>
      <c r="DQ102" s="875"/>
      <c r="DR102" s="839"/>
      <c r="DS102" s="839"/>
      <c r="DT102" s="839"/>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402</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403</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406</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407</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409</v>
      </c>
      <c r="AB109" s="878"/>
      <c r="AC109" s="878"/>
      <c r="AD109" s="878"/>
      <c r="AE109" s="879"/>
      <c r="AF109" s="877" t="s">
        <v>284</v>
      </c>
      <c r="AG109" s="878"/>
      <c r="AH109" s="878"/>
      <c r="AI109" s="878"/>
      <c r="AJ109" s="879"/>
      <c r="AK109" s="877" t="s">
        <v>283</v>
      </c>
      <c r="AL109" s="878"/>
      <c r="AM109" s="878"/>
      <c r="AN109" s="878"/>
      <c r="AO109" s="879"/>
      <c r="AP109" s="877" t="s">
        <v>410</v>
      </c>
      <c r="AQ109" s="878"/>
      <c r="AR109" s="878"/>
      <c r="AS109" s="878"/>
      <c r="AT109" s="880"/>
      <c r="AU109" s="899" t="s">
        <v>408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409</v>
      </c>
      <c r="BR109" s="878"/>
      <c r="BS109" s="878"/>
      <c r="BT109" s="878"/>
      <c r="BU109" s="879"/>
      <c r="BV109" s="877" t="s">
        <v>284</v>
      </c>
      <c r="BW109" s="878"/>
      <c r="BX109" s="878"/>
      <c r="BY109" s="878"/>
      <c r="BZ109" s="879"/>
      <c r="CA109" s="877" t="s">
        <v>283</v>
      </c>
      <c r="CB109" s="878"/>
      <c r="CC109" s="878"/>
      <c r="CD109" s="878"/>
      <c r="CE109" s="879"/>
      <c r="CF109" s="900" t="s">
        <v>410</v>
      </c>
      <c r="CG109" s="900"/>
      <c r="CH109" s="900"/>
      <c r="CI109" s="900"/>
      <c r="CJ109" s="900"/>
      <c r="CK109" s="877" t="s">
        <v>411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409</v>
      </c>
      <c r="DH109" s="878"/>
      <c r="DI109" s="878"/>
      <c r="DJ109" s="878"/>
      <c r="DK109" s="879"/>
      <c r="DL109" s="877" t="s">
        <v>284</v>
      </c>
      <c r="DM109" s="878"/>
      <c r="DN109" s="878"/>
      <c r="DO109" s="878"/>
      <c r="DP109" s="879"/>
      <c r="DQ109" s="877" t="s">
        <v>283</v>
      </c>
      <c r="DR109" s="878"/>
      <c r="DS109" s="878"/>
      <c r="DT109" s="878"/>
      <c r="DU109" s="879"/>
      <c r="DV109" s="877" t="s">
        <v>410</v>
      </c>
      <c r="DW109" s="878"/>
      <c r="DX109" s="878"/>
      <c r="DY109" s="878"/>
      <c r="DZ109" s="880"/>
    </row>
    <row r="110" spans="1:131" s="197" customFormat="1" ht="26.25" customHeight="1">
      <c r="A110" s="881" t="s">
        <v>412</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9034630</v>
      </c>
      <c r="AB110" s="885"/>
      <c r="AC110" s="885"/>
      <c r="AD110" s="885"/>
      <c r="AE110" s="886"/>
      <c r="AF110" s="887">
        <v>8884025</v>
      </c>
      <c r="AG110" s="885"/>
      <c r="AH110" s="885"/>
      <c r="AI110" s="885"/>
      <c r="AJ110" s="886"/>
      <c r="AK110" s="887">
        <v>9176013</v>
      </c>
      <c r="AL110" s="885"/>
      <c r="AM110" s="885"/>
      <c r="AN110" s="885"/>
      <c r="AO110" s="886"/>
      <c r="AP110" s="888">
        <v>26.9</v>
      </c>
      <c r="AQ110" s="889"/>
      <c r="AR110" s="889"/>
      <c r="AS110" s="889"/>
      <c r="AT110" s="890"/>
      <c r="AU110" s="891" t="s">
        <v>60</v>
      </c>
      <c r="AV110" s="892"/>
      <c r="AW110" s="892"/>
      <c r="AX110" s="892"/>
      <c r="AY110" s="893"/>
      <c r="AZ110" s="935" t="s">
        <v>413</v>
      </c>
      <c r="BA110" s="882"/>
      <c r="BB110" s="882"/>
      <c r="BC110" s="882"/>
      <c r="BD110" s="882"/>
      <c r="BE110" s="882"/>
      <c r="BF110" s="882"/>
      <c r="BG110" s="882"/>
      <c r="BH110" s="882"/>
      <c r="BI110" s="882"/>
      <c r="BJ110" s="882"/>
      <c r="BK110" s="882"/>
      <c r="BL110" s="882"/>
      <c r="BM110" s="882"/>
      <c r="BN110" s="882"/>
      <c r="BO110" s="882"/>
      <c r="BP110" s="883"/>
      <c r="BQ110" s="921">
        <v>78734546</v>
      </c>
      <c r="BR110" s="922"/>
      <c r="BS110" s="922"/>
      <c r="BT110" s="922"/>
      <c r="BU110" s="922"/>
      <c r="BV110" s="922">
        <v>80563039</v>
      </c>
      <c r="BW110" s="922"/>
      <c r="BX110" s="922"/>
      <c r="BY110" s="922"/>
      <c r="BZ110" s="922"/>
      <c r="CA110" s="922">
        <v>83656879</v>
      </c>
      <c r="CB110" s="922"/>
      <c r="CC110" s="922"/>
      <c r="CD110" s="922"/>
      <c r="CE110" s="922"/>
      <c r="CF110" s="936">
        <v>245.1</v>
      </c>
      <c r="CG110" s="937"/>
      <c r="CH110" s="937"/>
      <c r="CI110" s="937"/>
      <c r="CJ110" s="937"/>
      <c r="CK110" s="938" t="s">
        <v>414</v>
      </c>
      <c r="CL110" s="939"/>
      <c r="CM110" s="918" t="s">
        <v>415</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111</v>
      </c>
      <c r="DH110" s="922"/>
      <c r="DI110" s="922"/>
      <c r="DJ110" s="922"/>
      <c r="DK110" s="922"/>
      <c r="DL110" s="922" t="s">
        <v>111</v>
      </c>
      <c r="DM110" s="922"/>
      <c r="DN110" s="922"/>
      <c r="DO110" s="922"/>
      <c r="DP110" s="922"/>
      <c r="DQ110" s="922" t="s">
        <v>111</v>
      </c>
      <c r="DR110" s="922"/>
      <c r="DS110" s="922"/>
      <c r="DT110" s="922"/>
      <c r="DU110" s="922"/>
      <c r="DV110" s="923" t="s">
        <v>111</v>
      </c>
      <c r="DW110" s="923"/>
      <c r="DX110" s="923"/>
      <c r="DY110" s="923"/>
      <c r="DZ110" s="924"/>
    </row>
    <row r="111" spans="1:131" s="197" customFormat="1" ht="26.25" customHeight="1">
      <c r="A111" s="925" t="s">
        <v>416</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111</v>
      </c>
      <c r="AB111" s="929"/>
      <c r="AC111" s="929"/>
      <c r="AD111" s="929"/>
      <c r="AE111" s="930"/>
      <c r="AF111" s="931" t="s">
        <v>111</v>
      </c>
      <c r="AG111" s="929"/>
      <c r="AH111" s="929"/>
      <c r="AI111" s="929"/>
      <c r="AJ111" s="930"/>
      <c r="AK111" s="931" t="s">
        <v>111</v>
      </c>
      <c r="AL111" s="929"/>
      <c r="AM111" s="929"/>
      <c r="AN111" s="929"/>
      <c r="AO111" s="930"/>
      <c r="AP111" s="932" t="s">
        <v>111</v>
      </c>
      <c r="AQ111" s="933"/>
      <c r="AR111" s="933"/>
      <c r="AS111" s="933"/>
      <c r="AT111" s="934"/>
      <c r="AU111" s="894"/>
      <c r="AV111" s="895"/>
      <c r="AW111" s="895"/>
      <c r="AX111" s="895"/>
      <c r="AY111" s="896"/>
      <c r="AZ111" s="944" t="s">
        <v>417</v>
      </c>
      <c r="BA111" s="945"/>
      <c r="BB111" s="945"/>
      <c r="BC111" s="945"/>
      <c r="BD111" s="945"/>
      <c r="BE111" s="945"/>
      <c r="BF111" s="945"/>
      <c r="BG111" s="945"/>
      <c r="BH111" s="945"/>
      <c r="BI111" s="945"/>
      <c r="BJ111" s="945"/>
      <c r="BK111" s="945"/>
      <c r="BL111" s="945"/>
      <c r="BM111" s="945"/>
      <c r="BN111" s="945"/>
      <c r="BO111" s="945"/>
      <c r="BP111" s="946"/>
      <c r="BQ111" s="914">
        <v>4776479</v>
      </c>
      <c r="BR111" s="915"/>
      <c r="BS111" s="915"/>
      <c r="BT111" s="915"/>
      <c r="BU111" s="915"/>
      <c r="BV111" s="915">
        <v>3772151</v>
      </c>
      <c r="BW111" s="915"/>
      <c r="BX111" s="915"/>
      <c r="BY111" s="915"/>
      <c r="BZ111" s="915"/>
      <c r="CA111" s="915">
        <v>3393473</v>
      </c>
      <c r="CB111" s="915"/>
      <c r="CC111" s="915"/>
      <c r="CD111" s="915"/>
      <c r="CE111" s="915"/>
      <c r="CF111" s="909">
        <v>9.9</v>
      </c>
      <c r="CG111" s="910"/>
      <c r="CH111" s="910"/>
      <c r="CI111" s="910"/>
      <c r="CJ111" s="910"/>
      <c r="CK111" s="940"/>
      <c r="CL111" s="941"/>
      <c r="CM111" s="911" t="s">
        <v>418</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111</v>
      </c>
      <c r="DH111" s="915"/>
      <c r="DI111" s="915"/>
      <c r="DJ111" s="915"/>
      <c r="DK111" s="915"/>
      <c r="DL111" s="915" t="s">
        <v>111</v>
      </c>
      <c r="DM111" s="915"/>
      <c r="DN111" s="915"/>
      <c r="DO111" s="915"/>
      <c r="DP111" s="915"/>
      <c r="DQ111" s="915" t="s">
        <v>111</v>
      </c>
      <c r="DR111" s="915"/>
      <c r="DS111" s="915"/>
      <c r="DT111" s="915"/>
      <c r="DU111" s="915"/>
      <c r="DV111" s="916" t="s">
        <v>111</v>
      </c>
      <c r="DW111" s="916"/>
      <c r="DX111" s="916"/>
      <c r="DY111" s="916"/>
      <c r="DZ111" s="917"/>
    </row>
    <row r="112" spans="1:131" s="197" customFormat="1" ht="26.25" customHeight="1">
      <c r="A112" s="947" t="s">
        <v>419</v>
      </c>
      <c r="B112" s="948"/>
      <c r="C112" s="945" t="s">
        <v>420</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111</v>
      </c>
      <c r="AB112" s="954"/>
      <c r="AC112" s="954"/>
      <c r="AD112" s="954"/>
      <c r="AE112" s="955"/>
      <c r="AF112" s="956" t="s">
        <v>111</v>
      </c>
      <c r="AG112" s="954"/>
      <c r="AH112" s="954"/>
      <c r="AI112" s="954"/>
      <c r="AJ112" s="955"/>
      <c r="AK112" s="956" t="s">
        <v>111</v>
      </c>
      <c r="AL112" s="954"/>
      <c r="AM112" s="954"/>
      <c r="AN112" s="954"/>
      <c r="AO112" s="955"/>
      <c r="AP112" s="957" t="s">
        <v>111</v>
      </c>
      <c r="AQ112" s="958"/>
      <c r="AR112" s="958"/>
      <c r="AS112" s="958"/>
      <c r="AT112" s="959"/>
      <c r="AU112" s="894"/>
      <c r="AV112" s="895"/>
      <c r="AW112" s="895"/>
      <c r="AX112" s="895"/>
      <c r="AY112" s="896"/>
      <c r="AZ112" s="944" t="s">
        <v>421</v>
      </c>
      <c r="BA112" s="945"/>
      <c r="BB112" s="945"/>
      <c r="BC112" s="945"/>
      <c r="BD112" s="945"/>
      <c r="BE112" s="945"/>
      <c r="BF112" s="945"/>
      <c r="BG112" s="945"/>
      <c r="BH112" s="945"/>
      <c r="BI112" s="945"/>
      <c r="BJ112" s="945"/>
      <c r="BK112" s="945"/>
      <c r="BL112" s="945"/>
      <c r="BM112" s="945"/>
      <c r="BN112" s="945"/>
      <c r="BO112" s="945"/>
      <c r="BP112" s="946"/>
      <c r="BQ112" s="914">
        <v>35008718</v>
      </c>
      <c r="BR112" s="915"/>
      <c r="BS112" s="915"/>
      <c r="BT112" s="915"/>
      <c r="BU112" s="915"/>
      <c r="BV112" s="915">
        <v>34069012</v>
      </c>
      <c r="BW112" s="915"/>
      <c r="BX112" s="915"/>
      <c r="BY112" s="915"/>
      <c r="BZ112" s="915"/>
      <c r="CA112" s="915">
        <v>34037003</v>
      </c>
      <c r="CB112" s="915"/>
      <c r="CC112" s="915"/>
      <c r="CD112" s="915"/>
      <c r="CE112" s="915"/>
      <c r="CF112" s="909">
        <v>99.7</v>
      </c>
      <c r="CG112" s="910"/>
      <c r="CH112" s="910"/>
      <c r="CI112" s="910"/>
      <c r="CJ112" s="910"/>
      <c r="CK112" s="940"/>
      <c r="CL112" s="941"/>
      <c r="CM112" s="911" t="s">
        <v>422</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v>1056132</v>
      </c>
      <c r="DH112" s="915"/>
      <c r="DI112" s="915"/>
      <c r="DJ112" s="915"/>
      <c r="DK112" s="915"/>
      <c r="DL112" s="915">
        <v>916053</v>
      </c>
      <c r="DM112" s="915"/>
      <c r="DN112" s="915"/>
      <c r="DO112" s="915"/>
      <c r="DP112" s="915"/>
      <c r="DQ112" s="915">
        <v>900713</v>
      </c>
      <c r="DR112" s="915"/>
      <c r="DS112" s="915"/>
      <c r="DT112" s="915"/>
      <c r="DU112" s="915"/>
      <c r="DV112" s="916">
        <v>2.6</v>
      </c>
      <c r="DW112" s="916"/>
      <c r="DX112" s="916"/>
      <c r="DY112" s="916"/>
      <c r="DZ112" s="917"/>
    </row>
    <row r="113" spans="1:130" s="197" customFormat="1" ht="26.25" customHeight="1">
      <c r="A113" s="949"/>
      <c r="B113" s="950"/>
      <c r="C113" s="945" t="s">
        <v>423</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2152813</v>
      </c>
      <c r="AB113" s="929"/>
      <c r="AC113" s="929"/>
      <c r="AD113" s="929"/>
      <c r="AE113" s="930"/>
      <c r="AF113" s="931">
        <v>2178499</v>
      </c>
      <c r="AG113" s="929"/>
      <c r="AH113" s="929"/>
      <c r="AI113" s="929"/>
      <c r="AJ113" s="930"/>
      <c r="AK113" s="931">
        <v>2316697</v>
      </c>
      <c r="AL113" s="929"/>
      <c r="AM113" s="929"/>
      <c r="AN113" s="929"/>
      <c r="AO113" s="930"/>
      <c r="AP113" s="932">
        <v>6.8</v>
      </c>
      <c r="AQ113" s="933"/>
      <c r="AR113" s="933"/>
      <c r="AS113" s="933"/>
      <c r="AT113" s="934"/>
      <c r="AU113" s="894"/>
      <c r="AV113" s="895"/>
      <c r="AW113" s="895"/>
      <c r="AX113" s="895"/>
      <c r="AY113" s="896"/>
      <c r="AZ113" s="944" t="s">
        <v>424</v>
      </c>
      <c r="BA113" s="945"/>
      <c r="BB113" s="945"/>
      <c r="BC113" s="945"/>
      <c r="BD113" s="945"/>
      <c r="BE113" s="945"/>
      <c r="BF113" s="945"/>
      <c r="BG113" s="945"/>
      <c r="BH113" s="945"/>
      <c r="BI113" s="945"/>
      <c r="BJ113" s="945"/>
      <c r="BK113" s="945"/>
      <c r="BL113" s="945"/>
      <c r="BM113" s="945"/>
      <c r="BN113" s="945"/>
      <c r="BO113" s="945"/>
      <c r="BP113" s="946"/>
      <c r="BQ113" s="914">
        <v>1656505</v>
      </c>
      <c r="BR113" s="915"/>
      <c r="BS113" s="915"/>
      <c r="BT113" s="915"/>
      <c r="BU113" s="915"/>
      <c r="BV113" s="915">
        <v>1216745</v>
      </c>
      <c r="BW113" s="915"/>
      <c r="BX113" s="915"/>
      <c r="BY113" s="915"/>
      <c r="BZ113" s="915"/>
      <c r="CA113" s="915">
        <v>766193</v>
      </c>
      <c r="CB113" s="915"/>
      <c r="CC113" s="915"/>
      <c r="CD113" s="915"/>
      <c r="CE113" s="915"/>
      <c r="CF113" s="909">
        <v>2.2000000000000002</v>
      </c>
      <c r="CG113" s="910"/>
      <c r="CH113" s="910"/>
      <c r="CI113" s="910"/>
      <c r="CJ113" s="910"/>
      <c r="CK113" s="940"/>
      <c r="CL113" s="941"/>
      <c r="CM113" s="911" t="s">
        <v>425</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111</v>
      </c>
      <c r="DH113" s="954"/>
      <c r="DI113" s="954"/>
      <c r="DJ113" s="954"/>
      <c r="DK113" s="955"/>
      <c r="DL113" s="956" t="s">
        <v>111</v>
      </c>
      <c r="DM113" s="954"/>
      <c r="DN113" s="954"/>
      <c r="DO113" s="954"/>
      <c r="DP113" s="955"/>
      <c r="DQ113" s="956" t="s">
        <v>111</v>
      </c>
      <c r="DR113" s="954"/>
      <c r="DS113" s="954"/>
      <c r="DT113" s="954"/>
      <c r="DU113" s="955"/>
      <c r="DV113" s="957" t="s">
        <v>111</v>
      </c>
      <c r="DW113" s="958"/>
      <c r="DX113" s="958"/>
      <c r="DY113" s="958"/>
      <c r="DZ113" s="959"/>
    </row>
    <row r="114" spans="1:130" s="197" customFormat="1" ht="26.25" customHeight="1">
      <c r="A114" s="949"/>
      <c r="B114" s="950"/>
      <c r="C114" s="945" t="s">
        <v>426</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590698</v>
      </c>
      <c r="AB114" s="954"/>
      <c r="AC114" s="954"/>
      <c r="AD114" s="954"/>
      <c r="AE114" s="955"/>
      <c r="AF114" s="956">
        <v>495058</v>
      </c>
      <c r="AG114" s="954"/>
      <c r="AH114" s="954"/>
      <c r="AI114" s="954"/>
      <c r="AJ114" s="955"/>
      <c r="AK114" s="956">
        <v>465228</v>
      </c>
      <c r="AL114" s="954"/>
      <c r="AM114" s="954"/>
      <c r="AN114" s="954"/>
      <c r="AO114" s="955"/>
      <c r="AP114" s="957">
        <v>1.4</v>
      </c>
      <c r="AQ114" s="958"/>
      <c r="AR114" s="958"/>
      <c r="AS114" s="958"/>
      <c r="AT114" s="959"/>
      <c r="AU114" s="894"/>
      <c r="AV114" s="895"/>
      <c r="AW114" s="895"/>
      <c r="AX114" s="895"/>
      <c r="AY114" s="896"/>
      <c r="AZ114" s="944" t="s">
        <v>427</v>
      </c>
      <c r="BA114" s="945"/>
      <c r="BB114" s="945"/>
      <c r="BC114" s="945"/>
      <c r="BD114" s="945"/>
      <c r="BE114" s="945"/>
      <c r="BF114" s="945"/>
      <c r="BG114" s="945"/>
      <c r="BH114" s="945"/>
      <c r="BI114" s="945"/>
      <c r="BJ114" s="945"/>
      <c r="BK114" s="945"/>
      <c r="BL114" s="945"/>
      <c r="BM114" s="945"/>
      <c r="BN114" s="945"/>
      <c r="BO114" s="945"/>
      <c r="BP114" s="946"/>
      <c r="BQ114" s="914">
        <v>14769425</v>
      </c>
      <c r="BR114" s="915"/>
      <c r="BS114" s="915"/>
      <c r="BT114" s="915"/>
      <c r="BU114" s="915"/>
      <c r="BV114" s="915">
        <v>14469157</v>
      </c>
      <c r="BW114" s="915"/>
      <c r="BX114" s="915"/>
      <c r="BY114" s="915"/>
      <c r="BZ114" s="915"/>
      <c r="CA114" s="915">
        <v>13648443</v>
      </c>
      <c r="CB114" s="915"/>
      <c r="CC114" s="915"/>
      <c r="CD114" s="915"/>
      <c r="CE114" s="915"/>
      <c r="CF114" s="909">
        <v>40</v>
      </c>
      <c r="CG114" s="910"/>
      <c r="CH114" s="910"/>
      <c r="CI114" s="910"/>
      <c r="CJ114" s="910"/>
      <c r="CK114" s="940"/>
      <c r="CL114" s="941"/>
      <c r="CM114" s="911" t="s">
        <v>428</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111</v>
      </c>
      <c r="DH114" s="954"/>
      <c r="DI114" s="954"/>
      <c r="DJ114" s="954"/>
      <c r="DK114" s="955"/>
      <c r="DL114" s="956" t="s">
        <v>111</v>
      </c>
      <c r="DM114" s="954"/>
      <c r="DN114" s="954"/>
      <c r="DO114" s="954"/>
      <c r="DP114" s="955"/>
      <c r="DQ114" s="956" t="s">
        <v>111</v>
      </c>
      <c r="DR114" s="954"/>
      <c r="DS114" s="954"/>
      <c r="DT114" s="954"/>
      <c r="DU114" s="955"/>
      <c r="DV114" s="957" t="s">
        <v>111</v>
      </c>
      <c r="DW114" s="958"/>
      <c r="DX114" s="958"/>
      <c r="DY114" s="958"/>
      <c r="DZ114" s="959"/>
    </row>
    <row r="115" spans="1:130" s="197" customFormat="1" ht="26.25" customHeight="1">
      <c r="A115" s="949"/>
      <c r="B115" s="950"/>
      <c r="C115" s="945" t="s">
        <v>429</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1029662</v>
      </c>
      <c r="AB115" s="929"/>
      <c r="AC115" s="929"/>
      <c r="AD115" s="929"/>
      <c r="AE115" s="930"/>
      <c r="AF115" s="931">
        <v>1341578</v>
      </c>
      <c r="AG115" s="929"/>
      <c r="AH115" s="929"/>
      <c r="AI115" s="929"/>
      <c r="AJ115" s="930"/>
      <c r="AK115" s="931">
        <v>582964</v>
      </c>
      <c r="AL115" s="929"/>
      <c r="AM115" s="929"/>
      <c r="AN115" s="929"/>
      <c r="AO115" s="930"/>
      <c r="AP115" s="932">
        <v>1.7</v>
      </c>
      <c r="AQ115" s="933"/>
      <c r="AR115" s="933"/>
      <c r="AS115" s="933"/>
      <c r="AT115" s="934"/>
      <c r="AU115" s="894"/>
      <c r="AV115" s="895"/>
      <c r="AW115" s="895"/>
      <c r="AX115" s="895"/>
      <c r="AY115" s="896"/>
      <c r="AZ115" s="944" t="s">
        <v>430</v>
      </c>
      <c r="BA115" s="945"/>
      <c r="BB115" s="945"/>
      <c r="BC115" s="945"/>
      <c r="BD115" s="945"/>
      <c r="BE115" s="945"/>
      <c r="BF115" s="945"/>
      <c r="BG115" s="945"/>
      <c r="BH115" s="945"/>
      <c r="BI115" s="945"/>
      <c r="BJ115" s="945"/>
      <c r="BK115" s="945"/>
      <c r="BL115" s="945"/>
      <c r="BM115" s="945"/>
      <c r="BN115" s="945"/>
      <c r="BO115" s="945"/>
      <c r="BP115" s="946"/>
      <c r="BQ115" s="914">
        <v>83847</v>
      </c>
      <c r="BR115" s="915"/>
      <c r="BS115" s="915"/>
      <c r="BT115" s="915"/>
      <c r="BU115" s="915"/>
      <c r="BV115" s="915">
        <v>90328</v>
      </c>
      <c r="BW115" s="915"/>
      <c r="BX115" s="915"/>
      <c r="BY115" s="915"/>
      <c r="BZ115" s="915"/>
      <c r="CA115" s="915">
        <v>99237</v>
      </c>
      <c r="CB115" s="915"/>
      <c r="CC115" s="915"/>
      <c r="CD115" s="915"/>
      <c r="CE115" s="915"/>
      <c r="CF115" s="909">
        <v>0.3</v>
      </c>
      <c r="CG115" s="910"/>
      <c r="CH115" s="910"/>
      <c r="CI115" s="910"/>
      <c r="CJ115" s="910"/>
      <c r="CK115" s="940"/>
      <c r="CL115" s="941"/>
      <c r="CM115" s="944" t="s">
        <v>431</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111</v>
      </c>
      <c r="DH115" s="954"/>
      <c r="DI115" s="954"/>
      <c r="DJ115" s="954"/>
      <c r="DK115" s="955"/>
      <c r="DL115" s="956" t="s">
        <v>111</v>
      </c>
      <c r="DM115" s="954"/>
      <c r="DN115" s="954"/>
      <c r="DO115" s="954"/>
      <c r="DP115" s="955"/>
      <c r="DQ115" s="956" t="s">
        <v>111</v>
      </c>
      <c r="DR115" s="954"/>
      <c r="DS115" s="954"/>
      <c r="DT115" s="954"/>
      <c r="DU115" s="955"/>
      <c r="DV115" s="957" t="s">
        <v>111</v>
      </c>
      <c r="DW115" s="958"/>
      <c r="DX115" s="958"/>
      <c r="DY115" s="958"/>
      <c r="DZ115" s="959"/>
    </row>
    <row r="116" spans="1:130" s="197" customFormat="1" ht="26.25" customHeight="1">
      <c r="A116" s="951"/>
      <c r="B116" s="952"/>
      <c r="C116" s="966" t="s">
        <v>432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111</v>
      </c>
      <c r="AB116" s="954"/>
      <c r="AC116" s="954"/>
      <c r="AD116" s="954"/>
      <c r="AE116" s="955"/>
      <c r="AF116" s="956" t="s">
        <v>111</v>
      </c>
      <c r="AG116" s="954"/>
      <c r="AH116" s="954"/>
      <c r="AI116" s="954"/>
      <c r="AJ116" s="955"/>
      <c r="AK116" s="956" t="s">
        <v>111</v>
      </c>
      <c r="AL116" s="954"/>
      <c r="AM116" s="954"/>
      <c r="AN116" s="954"/>
      <c r="AO116" s="955"/>
      <c r="AP116" s="957" t="s">
        <v>111</v>
      </c>
      <c r="AQ116" s="958"/>
      <c r="AR116" s="958"/>
      <c r="AS116" s="958"/>
      <c r="AT116" s="959"/>
      <c r="AU116" s="894"/>
      <c r="AV116" s="895"/>
      <c r="AW116" s="895"/>
      <c r="AX116" s="895"/>
      <c r="AY116" s="896"/>
      <c r="AZ116" s="944" t="s">
        <v>433</v>
      </c>
      <c r="BA116" s="945"/>
      <c r="BB116" s="945"/>
      <c r="BC116" s="945"/>
      <c r="BD116" s="945"/>
      <c r="BE116" s="945"/>
      <c r="BF116" s="945"/>
      <c r="BG116" s="945"/>
      <c r="BH116" s="945"/>
      <c r="BI116" s="945"/>
      <c r="BJ116" s="945"/>
      <c r="BK116" s="945"/>
      <c r="BL116" s="945"/>
      <c r="BM116" s="945"/>
      <c r="BN116" s="945"/>
      <c r="BO116" s="945"/>
      <c r="BP116" s="946"/>
      <c r="BQ116" s="914" t="s">
        <v>111</v>
      </c>
      <c r="BR116" s="915"/>
      <c r="BS116" s="915"/>
      <c r="BT116" s="915"/>
      <c r="BU116" s="915"/>
      <c r="BV116" s="915" t="s">
        <v>111</v>
      </c>
      <c r="BW116" s="915"/>
      <c r="BX116" s="915"/>
      <c r="BY116" s="915"/>
      <c r="BZ116" s="915"/>
      <c r="CA116" s="915" t="s">
        <v>111</v>
      </c>
      <c r="CB116" s="915"/>
      <c r="CC116" s="915"/>
      <c r="CD116" s="915"/>
      <c r="CE116" s="915"/>
      <c r="CF116" s="909" t="s">
        <v>111</v>
      </c>
      <c r="CG116" s="910"/>
      <c r="CH116" s="910"/>
      <c r="CI116" s="910"/>
      <c r="CJ116" s="910"/>
      <c r="CK116" s="940"/>
      <c r="CL116" s="941"/>
      <c r="CM116" s="911" t="s">
        <v>434</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v>581525</v>
      </c>
      <c r="DH116" s="954"/>
      <c r="DI116" s="954"/>
      <c r="DJ116" s="954"/>
      <c r="DK116" s="955"/>
      <c r="DL116" s="956">
        <v>486115</v>
      </c>
      <c r="DM116" s="954"/>
      <c r="DN116" s="954"/>
      <c r="DO116" s="954"/>
      <c r="DP116" s="955"/>
      <c r="DQ116" s="956">
        <v>418205</v>
      </c>
      <c r="DR116" s="954"/>
      <c r="DS116" s="954"/>
      <c r="DT116" s="954"/>
      <c r="DU116" s="955"/>
      <c r="DV116" s="957">
        <v>1.2</v>
      </c>
      <c r="DW116" s="958"/>
      <c r="DX116" s="958"/>
      <c r="DY116" s="958"/>
      <c r="DZ116" s="959"/>
    </row>
    <row r="117" spans="1:130" s="197" customFormat="1" ht="26.25" customHeight="1">
      <c r="A117" s="899" t="s">
        <v>168</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435</v>
      </c>
      <c r="Z117" s="879"/>
      <c r="AA117" s="991">
        <v>12807803</v>
      </c>
      <c r="AB117" s="961"/>
      <c r="AC117" s="961"/>
      <c r="AD117" s="961"/>
      <c r="AE117" s="962"/>
      <c r="AF117" s="960">
        <v>12899160</v>
      </c>
      <c r="AG117" s="961"/>
      <c r="AH117" s="961"/>
      <c r="AI117" s="961"/>
      <c r="AJ117" s="962"/>
      <c r="AK117" s="960">
        <v>12540902</v>
      </c>
      <c r="AL117" s="961"/>
      <c r="AM117" s="961"/>
      <c r="AN117" s="961"/>
      <c r="AO117" s="962"/>
      <c r="AP117" s="963"/>
      <c r="AQ117" s="964"/>
      <c r="AR117" s="964"/>
      <c r="AS117" s="964"/>
      <c r="AT117" s="965"/>
      <c r="AU117" s="894"/>
      <c r="AV117" s="895"/>
      <c r="AW117" s="895"/>
      <c r="AX117" s="895"/>
      <c r="AY117" s="896"/>
      <c r="AZ117" s="990" t="s">
        <v>436</v>
      </c>
      <c r="BA117" s="966"/>
      <c r="BB117" s="966"/>
      <c r="BC117" s="966"/>
      <c r="BD117" s="966"/>
      <c r="BE117" s="966"/>
      <c r="BF117" s="966"/>
      <c r="BG117" s="966"/>
      <c r="BH117" s="966"/>
      <c r="BI117" s="966"/>
      <c r="BJ117" s="966"/>
      <c r="BK117" s="966"/>
      <c r="BL117" s="966"/>
      <c r="BM117" s="966"/>
      <c r="BN117" s="966"/>
      <c r="BO117" s="966"/>
      <c r="BP117" s="967"/>
      <c r="BQ117" s="980" t="s">
        <v>111</v>
      </c>
      <c r="BR117" s="981"/>
      <c r="BS117" s="981"/>
      <c r="BT117" s="981"/>
      <c r="BU117" s="981"/>
      <c r="BV117" s="981" t="s">
        <v>111</v>
      </c>
      <c r="BW117" s="981"/>
      <c r="BX117" s="981"/>
      <c r="BY117" s="981"/>
      <c r="BZ117" s="981"/>
      <c r="CA117" s="981" t="s">
        <v>111</v>
      </c>
      <c r="CB117" s="981"/>
      <c r="CC117" s="981"/>
      <c r="CD117" s="981"/>
      <c r="CE117" s="981"/>
      <c r="CF117" s="909" t="s">
        <v>111</v>
      </c>
      <c r="CG117" s="910"/>
      <c r="CH117" s="910"/>
      <c r="CI117" s="910"/>
      <c r="CJ117" s="910"/>
      <c r="CK117" s="940"/>
      <c r="CL117" s="941"/>
      <c r="CM117" s="911" t="s">
        <v>437</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111</v>
      </c>
      <c r="DH117" s="954"/>
      <c r="DI117" s="954"/>
      <c r="DJ117" s="954"/>
      <c r="DK117" s="955"/>
      <c r="DL117" s="956" t="s">
        <v>111</v>
      </c>
      <c r="DM117" s="954"/>
      <c r="DN117" s="954"/>
      <c r="DO117" s="954"/>
      <c r="DP117" s="955"/>
      <c r="DQ117" s="956" t="s">
        <v>111</v>
      </c>
      <c r="DR117" s="954"/>
      <c r="DS117" s="954"/>
      <c r="DT117" s="954"/>
      <c r="DU117" s="955"/>
      <c r="DV117" s="957" t="s">
        <v>111</v>
      </c>
      <c r="DW117" s="958"/>
      <c r="DX117" s="958"/>
      <c r="DY117" s="958"/>
      <c r="DZ117" s="959"/>
    </row>
    <row r="118" spans="1:130" s="197" customFormat="1" ht="26.25" customHeight="1">
      <c r="A118" s="899" t="s">
        <v>411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409</v>
      </c>
      <c r="AB118" s="878"/>
      <c r="AC118" s="878"/>
      <c r="AD118" s="878"/>
      <c r="AE118" s="879"/>
      <c r="AF118" s="877" t="s">
        <v>284</v>
      </c>
      <c r="AG118" s="878"/>
      <c r="AH118" s="878"/>
      <c r="AI118" s="878"/>
      <c r="AJ118" s="879"/>
      <c r="AK118" s="877" t="s">
        <v>283</v>
      </c>
      <c r="AL118" s="878"/>
      <c r="AM118" s="878"/>
      <c r="AN118" s="878"/>
      <c r="AO118" s="879"/>
      <c r="AP118" s="985" t="s">
        <v>410</v>
      </c>
      <c r="AQ118" s="986"/>
      <c r="AR118" s="986"/>
      <c r="AS118" s="986"/>
      <c r="AT118" s="987"/>
      <c r="AU118" s="897"/>
      <c r="AV118" s="898"/>
      <c r="AW118" s="898"/>
      <c r="AX118" s="898"/>
      <c r="AY118" s="898"/>
      <c r="AZ118" s="228" t="s">
        <v>168</v>
      </c>
      <c r="BA118" s="228"/>
      <c r="BB118" s="228"/>
      <c r="BC118" s="228"/>
      <c r="BD118" s="228"/>
      <c r="BE118" s="228"/>
      <c r="BF118" s="228"/>
      <c r="BG118" s="228"/>
      <c r="BH118" s="228"/>
      <c r="BI118" s="228"/>
      <c r="BJ118" s="228"/>
      <c r="BK118" s="228"/>
      <c r="BL118" s="228"/>
      <c r="BM118" s="228"/>
      <c r="BN118" s="228"/>
      <c r="BO118" s="988" t="s">
        <v>438</v>
      </c>
      <c r="BP118" s="989"/>
      <c r="BQ118" s="980">
        <v>135029520</v>
      </c>
      <c r="BR118" s="981"/>
      <c r="BS118" s="981"/>
      <c r="BT118" s="981"/>
      <c r="BU118" s="981"/>
      <c r="BV118" s="981">
        <v>134180432</v>
      </c>
      <c r="BW118" s="981"/>
      <c r="BX118" s="981"/>
      <c r="BY118" s="981"/>
      <c r="BZ118" s="981"/>
      <c r="CA118" s="981">
        <v>135601228</v>
      </c>
      <c r="CB118" s="981"/>
      <c r="CC118" s="981"/>
      <c r="CD118" s="981"/>
      <c r="CE118" s="981"/>
      <c r="CF118" s="982"/>
      <c r="CG118" s="983"/>
      <c r="CH118" s="983"/>
      <c r="CI118" s="983"/>
      <c r="CJ118" s="984"/>
      <c r="CK118" s="940"/>
      <c r="CL118" s="941"/>
      <c r="CM118" s="911" t="s">
        <v>439</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v>412303</v>
      </c>
      <c r="DH118" s="954"/>
      <c r="DI118" s="954"/>
      <c r="DJ118" s="954"/>
      <c r="DK118" s="955"/>
      <c r="DL118" s="956">
        <v>324225</v>
      </c>
      <c r="DM118" s="954"/>
      <c r="DN118" s="954"/>
      <c r="DO118" s="954"/>
      <c r="DP118" s="955"/>
      <c r="DQ118" s="956">
        <v>226672</v>
      </c>
      <c r="DR118" s="954"/>
      <c r="DS118" s="954"/>
      <c r="DT118" s="954"/>
      <c r="DU118" s="955"/>
      <c r="DV118" s="957">
        <v>0.7</v>
      </c>
      <c r="DW118" s="958"/>
      <c r="DX118" s="958"/>
      <c r="DY118" s="958"/>
      <c r="DZ118" s="959"/>
    </row>
    <row r="119" spans="1:130" s="197" customFormat="1" ht="26.25" customHeight="1">
      <c r="A119" s="969" t="s">
        <v>414</v>
      </c>
      <c r="B119" s="939"/>
      <c r="C119" s="918" t="s">
        <v>415</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111</v>
      </c>
      <c r="AB119" s="885"/>
      <c r="AC119" s="885"/>
      <c r="AD119" s="885"/>
      <c r="AE119" s="886"/>
      <c r="AF119" s="887" t="s">
        <v>111</v>
      </c>
      <c r="AG119" s="885"/>
      <c r="AH119" s="885"/>
      <c r="AI119" s="885"/>
      <c r="AJ119" s="886"/>
      <c r="AK119" s="887" t="s">
        <v>111</v>
      </c>
      <c r="AL119" s="885"/>
      <c r="AM119" s="885"/>
      <c r="AN119" s="885"/>
      <c r="AO119" s="886"/>
      <c r="AP119" s="888" t="s">
        <v>111</v>
      </c>
      <c r="AQ119" s="889"/>
      <c r="AR119" s="889"/>
      <c r="AS119" s="889"/>
      <c r="AT119" s="890"/>
      <c r="AU119" s="972" t="s">
        <v>440</v>
      </c>
      <c r="AV119" s="973"/>
      <c r="AW119" s="973"/>
      <c r="AX119" s="973"/>
      <c r="AY119" s="974"/>
      <c r="AZ119" s="935" t="s">
        <v>441</v>
      </c>
      <c r="BA119" s="882"/>
      <c r="BB119" s="882"/>
      <c r="BC119" s="882"/>
      <c r="BD119" s="882"/>
      <c r="BE119" s="882"/>
      <c r="BF119" s="882"/>
      <c r="BG119" s="882"/>
      <c r="BH119" s="882"/>
      <c r="BI119" s="882"/>
      <c r="BJ119" s="882"/>
      <c r="BK119" s="882"/>
      <c r="BL119" s="882"/>
      <c r="BM119" s="882"/>
      <c r="BN119" s="882"/>
      <c r="BO119" s="882"/>
      <c r="BP119" s="883"/>
      <c r="BQ119" s="921">
        <v>12353248</v>
      </c>
      <c r="BR119" s="922"/>
      <c r="BS119" s="922"/>
      <c r="BT119" s="922"/>
      <c r="BU119" s="922"/>
      <c r="BV119" s="922">
        <v>14040679</v>
      </c>
      <c r="BW119" s="922"/>
      <c r="BX119" s="922"/>
      <c r="BY119" s="922"/>
      <c r="BZ119" s="922"/>
      <c r="CA119" s="922">
        <v>14448942</v>
      </c>
      <c r="CB119" s="922"/>
      <c r="CC119" s="922"/>
      <c r="CD119" s="922"/>
      <c r="CE119" s="922"/>
      <c r="CF119" s="936">
        <v>42.3</v>
      </c>
      <c r="CG119" s="937"/>
      <c r="CH119" s="937"/>
      <c r="CI119" s="937"/>
      <c r="CJ119" s="937"/>
      <c r="CK119" s="942"/>
      <c r="CL119" s="943"/>
      <c r="CM119" s="999" t="s">
        <v>442</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2726519</v>
      </c>
      <c r="DH119" s="993"/>
      <c r="DI119" s="993"/>
      <c r="DJ119" s="993"/>
      <c r="DK119" s="994"/>
      <c r="DL119" s="995">
        <v>2045758</v>
      </c>
      <c r="DM119" s="993"/>
      <c r="DN119" s="993"/>
      <c r="DO119" s="993"/>
      <c r="DP119" s="994"/>
      <c r="DQ119" s="995">
        <v>1847883</v>
      </c>
      <c r="DR119" s="993"/>
      <c r="DS119" s="993"/>
      <c r="DT119" s="993"/>
      <c r="DU119" s="994"/>
      <c r="DV119" s="996">
        <v>5.4</v>
      </c>
      <c r="DW119" s="997"/>
      <c r="DX119" s="997"/>
      <c r="DY119" s="997"/>
      <c r="DZ119" s="998"/>
    </row>
    <row r="120" spans="1:130" s="197" customFormat="1" ht="26.25" customHeight="1">
      <c r="A120" s="970"/>
      <c r="B120" s="941"/>
      <c r="C120" s="911" t="s">
        <v>418</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111</v>
      </c>
      <c r="AB120" s="954"/>
      <c r="AC120" s="954"/>
      <c r="AD120" s="954"/>
      <c r="AE120" s="955"/>
      <c r="AF120" s="956" t="s">
        <v>111</v>
      </c>
      <c r="AG120" s="954"/>
      <c r="AH120" s="954"/>
      <c r="AI120" s="954"/>
      <c r="AJ120" s="955"/>
      <c r="AK120" s="956" t="s">
        <v>111</v>
      </c>
      <c r="AL120" s="954"/>
      <c r="AM120" s="954"/>
      <c r="AN120" s="954"/>
      <c r="AO120" s="955"/>
      <c r="AP120" s="957" t="s">
        <v>111</v>
      </c>
      <c r="AQ120" s="958"/>
      <c r="AR120" s="958"/>
      <c r="AS120" s="958"/>
      <c r="AT120" s="959"/>
      <c r="AU120" s="975"/>
      <c r="AV120" s="976"/>
      <c r="AW120" s="976"/>
      <c r="AX120" s="976"/>
      <c r="AY120" s="977"/>
      <c r="AZ120" s="944" t="s">
        <v>443</v>
      </c>
      <c r="BA120" s="945"/>
      <c r="BB120" s="945"/>
      <c r="BC120" s="945"/>
      <c r="BD120" s="945"/>
      <c r="BE120" s="945"/>
      <c r="BF120" s="945"/>
      <c r="BG120" s="945"/>
      <c r="BH120" s="945"/>
      <c r="BI120" s="945"/>
      <c r="BJ120" s="945"/>
      <c r="BK120" s="945"/>
      <c r="BL120" s="945"/>
      <c r="BM120" s="945"/>
      <c r="BN120" s="945"/>
      <c r="BO120" s="945"/>
      <c r="BP120" s="946"/>
      <c r="BQ120" s="914">
        <v>1871506</v>
      </c>
      <c r="BR120" s="915"/>
      <c r="BS120" s="915"/>
      <c r="BT120" s="915"/>
      <c r="BU120" s="915"/>
      <c r="BV120" s="915">
        <v>1638768</v>
      </c>
      <c r="BW120" s="915"/>
      <c r="BX120" s="915"/>
      <c r="BY120" s="915"/>
      <c r="BZ120" s="915"/>
      <c r="CA120" s="915">
        <v>1441449</v>
      </c>
      <c r="CB120" s="915"/>
      <c r="CC120" s="915"/>
      <c r="CD120" s="915"/>
      <c r="CE120" s="915"/>
      <c r="CF120" s="909">
        <v>4.2</v>
      </c>
      <c r="CG120" s="910"/>
      <c r="CH120" s="910"/>
      <c r="CI120" s="910"/>
      <c r="CJ120" s="910"/>
      <c r="CK120" s="1008" t="s">
        <v>444</v>
      </c>
      <c r="CL120" s="1009"/>
      <c r="CM120" s="1009"/>
      <c r="CN120" s="1009"/>
      <c r="CO120" s="1010"/>
      <c r="CP120" s="1016" t="s">
        <v>391</v>
      </c>
      <c r="CQ120" s="1017"/>
      <c r="CR120" s="1017"/>
      <c r="CS120" s="1017"/>
      <c r="CT120" s="1017"/>
      <c r="CU120" s="1017"/>
      <c r="CV120" s="1017"/>
      <c r="CW120" s="1017"/>
      <c r="CX120" s="1017"/>
      <c r="CY120" s="1017"/>
      <c r="CZ120" s="1017"/>
      <c r="DA120" s="1017"/>
      <c r="DB120" s="1017"/>
      <c r="DC120" s="1017"/>
      <c r="DD120" s="1017"/>
      <c r="DE120" s="1017"/>
      <c r="DF120" s="1018"/>
      <c r="DG120" s="921">
        <v>17398086</v>
      </c>
      <c r="DH120" s="922"/>
      <c r="DI120" s="922"/>
      <c r="DJ120" s="922"/>
      <c r="DK120" s="922"/>
      <c r="DL120" s="922">
        <v>17002672</v>
      </c>
      <c r="DM120" s="922"/>
      <c r="DN120" s="922"/>
      <c r="DO120" s="922"/>
      <c r="DP120" s="922"/>
      <c r="DQ120" s="922">
        <v>16883102</v>
      </c>
      <c r="DR120" s="922"/>
      <c r="DS120" s="922"/>
      <c r="DT120" s="922"/>
      <c r="DU120" s="922"/>
      <c r="DV120" s="923">
        <v>49.5</v>
      </c>
      <c r="DW120" s="923"/>
      <c r="DX120" s="923"/>
      <c r="DY120" s="923"/>
      <c r="DZ120" s="924"/>
    </row>
    <row r="121" spans="1:130" s="197" customFormat="1" ht="26.25" customHeight="1">
      <c r="A121" s="970"/>
      <c r="B121" s="941"/>
      <c r="C121" s="1005" t="s">
        <v>445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v>135039</v>
      </c>
      <c r="AB121" s="954"/>
      <c r="AC121" s="954"/>
      <c r="AD121" s="954"/>
      <c r="AE121" s="955"/>
      <c r="AF121" s="956">
        <v>134537</v>
      </c>
      <c r="AG121" s="954"/>
      <c r="AH121" s="954"/>
      <c r="AI121" s="954"/>
      <c r="AJ121" s="955"/>
      <c r="AK121" s="956">
        <v>133709</v>
      </c>
      <c r="AL121" s="954"/>
      <c r="AM121" s="954"/>
      <c r="AN121" s="954"/>
      <c r="AO121" s="955"/>
      <c r="AP121" s="957">
        <v>0.4</v>
      </c>
      <c r="AQ121" s="958"/>
      <c r="AR121" s="958"/>
      <c r="AS121" s="958"/>
      <c r="AT121" s="959"/>
      <c r="AU121" s="975"/>
      <c r="AV121" s="976"/>
      <c r="AW121" s="976"/>
      <c r="AX121" s="976"/>
      <c r="AY121" s="977"/>
      <c r="AZ121" s="990" t="s">
        <v>446</v>
      </c>
      <c r="BA121" s="966"/>
      <c r="BB121" s="966"/>
      <c r="BC121" s="966"/>
      <c r="BD121" s="966"/>
      <c r="BE121" s="966"/>
      <c r="BF121" s="966"/>
      <c r="BG121" s="966"/>
      <c r="BH121" s="966"/>
      <c r="BI121" s="966"/>
      <c r="BJ121" s="966"/>
      <c r="BK121" s="966"/>
      <c r="BL121" s="966"/>
      <c r="BM121" s="966"/>
      <c r="BN121" s="966"/>
      <c r="BO121" s="966"/>
      <c r="BP121" s="967"/>
      <c r="BQ121" s="980">
        <v>72333544</v>
      </c>
      <c r="BR121" s="981"/>
      <c r="BS121" s="981"/>
      <c r="BT121" s="981"/>
      <c r="BU121" s="981"/>
      <c r="BV121" s="981">
        <v>73421680</v>
      </c>
      <c r="BW121" s="981"/>
      <c r="BX121" s="981"/>
      <c r="BY121" s="981"/>
      <c r="BZ121" s="981"/>
      <c r="CA121" s="981">
        <v>76290702</v>
      </c>
      <c r="CB121" s="981"/>
      <c r="CC121" s="981"/>
      <c r="CD121" s="981"/>
      <c r="CE121" s="981"/>
      <c r="CF121" s="1019">
        <v>223.5</v>
      </c>
      <c r="CG121" s="1020"/>
      <c r="CH121" s="1020"/>
      <c r="CI121" s="1020"/>
      <c r="CJ121" s="1020"/>
      <c r="CK121" s="1011"/>
      <c r="CL121" s="1012"/>
      <c r="CM121" s="1012"/>
      <c r="CN121" s="1012"/>
      <c r="CO121" s="1013"/>
      <c r="CP121" s="1002" t="s">
        <v>389</v>
      </c>
      <c r="CQ121" s="1003"/>
      <c r="CR121" s="1003"/>
      <c r="CS121" s="1003"/>
      <c r="CT121" s="1003"/>
      <c r="CU121" s="1003"/>
      <c r="CV121" s="1003"/>
      <c r="CW121" s="1003"/>
      <c r="CX121" s="1003"/>
      <c r="CY121" s="1003"/>
      <c r="CZ121" s="1003"/>
      <c r="DA121" s="1003"/>
      <c r="DB121" s="1003"/>
      <c r="DC121" s="1003"/>
      <c r="DD121" s="1003"/>
      <c r="DE121" s="1003"/>
      <c r="DF121" s="1004"/>
      <c r="DG121" s="914">
        <v>11048125</v>
      </c>
      <c r="DH121" s="915"/>
      <c r="DI121" s="915"/>
      <c r="DJ121" s="915"/>
      <c r="DK121" s="915"/>
      <c r="DL121" s="915">
        <v>11500905</v>
      </c>
      <c r="DM121" s="915"/>
      <c r="DN121" s="915"/>
      <c r="DO121" s="915"/>
      <c r="DP121" s="915"/>
      <c r="DQ121" s="915">
        <v>11938204</v>
      </c>
      <c r="DR121" s="915"/>
      <c r="DS121" s="915"/>
      <c r="DT121" s="915"/>
      <c r="DU121" s="915"/>
      <c r="DV121" s="916">
        <v>35</v>
      </c>
      <c r="DW121" s="916"/>
      <c r="DX121" s="916"/>
      <c r="DY121" s="916"/>
      <c r="DZ121" s="917"/>
    </row>
    <row r="122" spans="1:130" s="197" customFormat="1" ht="26.25" customHeight="1">
      <c r="A122" s="970"/>
      <c r="B122" s="941"/>
      <c r="C122" s="911" t="s">
        <v>428</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111</v>
      </c>
      <c r="AB122" s="954"/>
      <c r="AC122" s="954"/>
      <c r="AD122" s="954"/>
      <c r="AE122" s="955"/>
      <c r="AF122" s="956" t="s">
        <v>111</v>
      </c>
      <c r="AG122" s="954"/>
      <c r="AH122" s="954"/>
      <c r="AI122" s="954"/>
      <c r="AJ122" s="955"/>
      <c r="AK122" s="956" t="s">
        <v>111</v>
      </c>
      <c r="AL122" s="954"/>
      <c r="AM122" s="954"/>
      <c r="AN122" s="954"/>
      <c r="AO122" s="955"/>
      <c r="AP122" s="957" t="s">
        <v>111</v>
      </c>
      <c r="AQ122" s="958"/>
      <c r="AR122" s="958"/>
      <c r="AS122" s="958"/>
      <c r="AT122" s="959"/>
      <c r="AU122" s="978"/>
      <c r="AV122" s="979"/>
      <c r="AW122" s="979"/>
      <c r="AX122" s="979"/>
      <c r="AY122" s="979"/>
      <c r="AZ122" s="228" t="s">
        <v>168</v>
      </c>
      <c r="BA122" s="228"/>
      <c r="BB122" s="228"/>
      <c r="BC122" s="228"/>
      <c r="BD122" s="228"/>
      <c r="BE122" s="228"/>
      <c r="BF122" s="228"/>
      <c r="BG122" s="228"/>
      <c r="BH122" s="228"/>
      <c r="BI122" s="228"/>
      <c r="BJ122" s="228"/>
      <c r="BK122" s="228"/>
      <c r="BL122" s="228"/>
      <c r="BM122" s="228"/>
      <c r="BN122" s="228"/>
      <c r="BO122" s="988" t="s">
        <v>447</v>
      </c>
      <c r="BP122" s="989"/>
      <c r="BQ122" s="1029">
        <v>86558298</v>
      </c>
      <c r="BR122" s="1030"/>
      <c r="BS122" s="1030"/>
      <c r="BT122" s="1030"/>
      <c r="BU122" s="1030"/>
      <c r="BV122" s="1030">
        <v>89101127</v>
      </c>
      <c r="BW122" s="1030"/>
      <c r="BX122" s="1030"/>
      <c r="BY122" s="1030"/>
      <c r="BZ122" s="1030"/>
      <c r="CA122" s="1030">
        <v>92181093</v>
      </c>
      <c r="CB122" s="1030"/>
      <c r="CC122" s="1030"/>
      <c r="CD122" s="1030"/>
      <c r="CE122" s="1030"/>
      <c r="CF122" s="982"/>
      <c r="CG122" s="983"/>
      <c r="CH122" s="983"/>
      <c r="CI122" s="983"/>
      <c r="CJ122" s="984"/>
      <c r="CK122" s="1011"/>
      <c r="CL122" s="1012"/>
      <c r="CM122" s="1012"/>
      <c r="CN122" s="1012"/>
      <c r="CO122" s="1013"/>
      <c r="CP122" s="1002" t="s">
        <v>392</v>
      </c>
      <c r="CQ122" s="1003"/>
      <c r="CR122" s="1003"/>
      <c r="CS122" s="1003"/>
      <c r="CT122" s="1003"/>
      <c r="CU122" s="1003"/>
      <c r="CV122" s="1003"/>
      <c r="CW122" s="1003"/>
      <c r="CX122" s="1003"/>
      <c r="CY122" s="1003"/>
      <c r="CZ122" s="1003"/>
      <c r="DA122" s="1003"/>
      <c r="DB122" s="1003"/>
      <c r="DC122" s="1003"/>
      <c r="DD122" s="1003"/>
      <c r="DE122" s="1003"/>
      <c r="DF122" s="1004"/>
      <c r="DG122" s="914">
        <v>3234318</v>
      </c>
      <c r="DH122" s="915"/>
      <c r="DI122" s="915"/>
      <c r="DJ122" s="915"/>
      <c r="DK122" s="915"/>
      <c r="DL122" s="915">
        <v>2898210</v>
      </c>
      <c r="DM122" s="915"/>
      <c r="DN122" s="915"/>
      <c r="DO122" s="915"/>
      <c r="DP122" s="915"/>
      <c r="DQ122" s="915">
        <v>2647963</v>
      </c>
      <c r="DR122" s="915"/>
      <c r="DS122" s="915"/>
      <c r="DT122" s="915"/>
      <c r="DU122" s="915"/>
      <c r="DV122" s="916">
        <v>7.8</v>
      </c>
      <c r="DW122" s="916"/>
      <c r="DX122" s="916"/>
      <c r="DY122" s="916"/>
      <c r="DZ122" s="917"/>
    </row>
    <row r="123" spans="1:130" s="197" customFormat="1" ht="26.25" customHeight="1" thickBot="1">
      <c r="A123" s="970"/>
      <c r="B123" s="941"/>
      <c r="C123" s="911" t="s">
        <v>434</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v>96410</v>
      </c>
      <c r="AB123" s="954"/>
      <c r="AC123" s="954"/>
      <c r="AD123" s="954"/>
      <c r="AE123" s="955"/>
      <c r="AF123" s="956">
        <v>95410</v>
      </c>
      <c r="AG123" s="954"/>
      <c r="AH123" s="954"/>
      <c r="AI123" s="954"/>
      <c r="AJ123" s="955"/>
      <c r="AK123" s="956">
        <v>67910</v>
      </c>
      <c r="AL123" s="954"/>
      <c r="AM123" s="954"/>
      <c r="AN123" s="954"/>
      <c r="AO123" s="955"/>
      <c r="AP123" s="957">
        <v>0.2</v>
      </c>
      <c r="AQ123" s="958"/>
      <c r="AR123" s="958"/>
      <c r="AS123" s="958"/>
      <c r="AT123" s="959"/>
      <c r="AU123" s="1026" t="s">
        <v>448</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140.30000000000001</v>
      </c>
      <c r="BR123" s="1022"/>
      <c r="BS123" s="1022"/>
      <c r="BT123" s="1022"/>
      <c r="BU123" s="1022"/>
      <c r="BV123" s="1022">
        <v>132.1</v>
      </c>
      <c r="BW123" s="1022"/>
      <c r="BX123" s="1022"/>
      <c r="BY123" s="1022"/>
      <c r="BZ123" s="1022"/>
      <c r="CA123" s="1022">
        <v>127.2</v>
      </c>
      <c r="CB123" s="1022"/>
      <c r="CC123" s="1022"/>
      <c r="CD123" s="1022"/>
      <c r="CE123" s="1022"/>
      <c r="CF123" s="1023"/>
      <c r="CG123" s="1024"/>
      <c r="CH123" s="1024"/>
      <c r="CI123" s="1024"/>
      <c r="CJ123" s="1025"/>
      <c r="CK123" s="1011"/>
      <c r="CL123" s="1012"/>
      <c r="CM123" s="1012"/>
      <c r="CN123" s="1012"/>
      <c r="CO123" s="1013"/>
      <c r="CP123" s="1002" t="s">
        <v>385</v>
      </c>
      <c r="CQ123" s="1003"/>
      <c r="CR123" s="1003"/>
      <c r="CS123" s="1003"/>
      <c r="CT123" s="1003"/>
      <c r="CU123" s="1003"/>
      <c r="CV123" s="1003"/>
      <c r="CW123" s="1003"/>
      <c r="CX123" s="1003"/>
      <c r="CY123" s="1003"/>
      <c r="CZ123" s="1003"/>
      <c r="DA123" s="1003"/>
      <c r="DB123" s="1003"/>
      <c r="DC123" s="1003"/>
      <c r="DD123" s="1003"/>
      <c r="DE123" s="1003"/>
      <c r="DF123" s="1004"/>
      <c r="DG123" s="953">
        <v>1914252</v>
      </c>
      <c r="DH123" s="954"/>
      <c r="DI123" s="954"/>
      <c r="DJ123" s="954"/>
      <c r="DK123" s="955"/>
      <c r="DL123" s="956">
        <v>1510871</v>
      </c>
      <c r="DM123" s="954"/>
      <c r="DN123" s="954"/>
      <c r="DO123" s="954"/>
      <c r="DP123" s="955"/>
      <c r="DQ123" s="956">
        <v>1486141</v>
      </c>
      <c r="DR123" s="954"/>
      <c r="DS123" s="954"/>
      <c r="DT123" s="954"/>
      <c r="DU123" s="955"/>
      <c r="DV123" s="957">
        <v>4.4000000000000004</v>
      </c>
      <c r="DW123" s="958"/>
      <c r="DX123" s="958"/>
      <c r="DY123" s="958"/>
      <c r="DZ123" s="959"/>
    </row>
    <row r="124" spans="1:130" s="197" customFormat="1" ht="26.25" customHeight="1">
      <c r="A124" s="970"/>
      <c r="B124" s="941"/>
      <c r="C124" s="911" t="s">
        <v>437</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111</v>
      </c>
      <c r="AB124" s="954"/>
      <c r="AC124" s="954"/>
      <c r="AD124" s="954"/>
      <c r="AE124" s="955"/>
      <c r="AF124" s="956" t="s">
        <v>111</v>
      </c>
      <c r="AG124" s="954"/>
      <c r="AH124" s="954"/>
      <c r="AI124" s="954"/>
      <c r="AJ124" s="955"/>
      <c r="AK124" s="956" t="s">
        <v>111</v>
      </c>
      <c r="AL124" s="954"/>
      <c r="AM124" s="954"/>
      <c r="AN124" s="954"/>
      <c r="AO124" s="955"/>
      <c r="AP124" s="957" t="s">
        <v>111</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449</v>
      </c>
      <c r="CQ124" s="1003"/>
      <c r="CR124" s="1003"/>
      <c r="CS124" s="1003"/>
      <c r="CT124" s="1003"/>
      <c r="CU124" s="1003"/>
      <c r="CV124" s="1003"/>
      <c r="CW124" s="1003"/>
      <c r="CX124" s="1003"/>
      <c r="CY124" s="1003"/>
      <c r="CZ124" s="1003"/>
      <c r="DA124" s="1003"/>
      <c r="DB124" s="1003"/>
      <c r="DC124" s="1003"/>
      <c r="DD124" s="1003"/>
      <c r="DE124" s="1003"/>
      <c r="DF124" s="1004"/>
      <c r="DG124" s="992">
        <v>1173989</v>
      </c>
      <c r="DH124" s="993"/>
      <c r="DI124" s="993"/>
      <c r="DJ124" s="993"/>
      <c r="DK124" s="994"/>
      <c r="DL124" s="995">
        <v>939135</v>
      </c>
      <c r="DM124" s="993"/>
      <c r="DN124" s="993"/>
      <c r="DO124" s="993"/>
      <c r="DP124" s="994"/>
      <c r="DQ124" s="995">
        <v>864583</v>
      </c>
      <c r="DR124" s="993"/>
      <c r="DS124" s="993"/>
      <c r="DT124" s="993"/>
      <c r="DU124" s="994"/>
      <c r="DV124" s="996">
        <v>2.5</v>
      </c>
      <c r="DW124" s="997"/>
      <c r="DX124" s="997"/>
      <c r="DY124" s="997"/>
      <c r="DZ124" s="998"/>
    </row>
    <row r="125" spans="1:130" s="197" customFormat="1" ht="26.25" customHeight="1" thickBot="1">
      <c r="A125" s="970"/>
      <c r="B125" s="941"/>
      <c r="C125" s="911" t="s">
        <v>439</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v>131561</v>
      </c>
      <c r="AB125" s="954"/>
      <c r="AC125" s="954"/>
      <c r="AD125" s="954"/>
      <c r="AE125" s="955"/>
      <c r="AF125" s="956">
        <v>173584</v>
      </c>
      <c r="AG125" s="954"/>
      <c r="AH125" s="954"/>
      <c r="AI125" s="954"/>
      <c r="AJ125" s="955"/>
      <c r="AK125" s="956">
        <v>82334</v>
      </c>
      <c r="AL125" s="954"/>
      <c r="AM125" s="954"/>
      <c r="AN125" s="954"/>
      <c r="AO125" s="955"/>
      <c r="AP125" s="957">
        <v>0.2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450</v>
      </c>
      <c r="CL125" s="1009"/>
      <c r="CM125" s="1009"/>
      <c r="CN125" s="1009"/>
      <c r="CO125" s="1010"/>
      <c r="CP125" s="935" t="s">
        <v>451</v>
      </c>
      <c r="CQ125" s="882"/>
      <c r="CR125" s="882"/>
      <c r="CS125" s="882"/>
      <c r="CT125" s="882"/>
      <c r="CU125" s="882"/>
      <c r="CV125" s="882"/>
      <c r="CW125" s="882"/>
      <c r="CX125" s="882"/>
      <c r="CY125" s="882"/>
      <c r="CZ125" s="882"/>
      <c r="DA125" s="882"/>
      <c r="DB125" s="882"/>
      <c r="DC125" s="882"/>
      <c r="DD125" s="882"/>
      <c r="DE125" s="882"/>
      <c r="DF125" s="883"/>
      <c r="DG125" s="921" t="s">
        <v>111</v>
      </c>
      <c r="DH125" s="922"/>
      <c r="DI125" s="922"/>
      <c r="DJ125" s="922"/>
      <c r="DK125" s="922"/>
      <c r="DL125" s="922" t="s">
        <v>111</v>
      </c>
      <c r="DM125" s="922"/>
      <c r="DN125" s="922"/>
      <c r="DO125" s="922"/>
      <c r="DP125" s="922"/>
      <c r="DQ125" s="922" t="s">
        <v>111</v>
      </c>
      <c r="DR125" s="922"/>
      <c r="DS125" s="922"/>
      <c r="DT125" s="922"/>
      <c r="DU125" s="922"/>
      <c r="DV125" s="923" t="s">
        <v>111</v>
      </c>
      <c r="DW125" s="923"/>
      <c r="DX125" s="923"/>
      <c r="DY125" s="923"/>
      <c r="DZ125" s="924"/>
    </row>
    <row r="126" spans="1:130" s="197" customFormat="1" ht="26.25" customHeight="1">
      <c r="A126" s="970"/>
      <c r="B126" s="941"/>
      <c r="C126" s="911" t="s">
        <v>442</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455732</v>
      </c>
      <c r="AB126" s="954"/>
      <c r="AC126" s="954"/>
      <c r="AD126" s="954"/>
      <c r="AE126" s="955"/>
      <c r="AF126" s="956">
        <v>680459</v>
      </c>
      <c r="AG126" s="954"/>
      <c r="AH126" s="954"/>
      <c r="AI126" s="954"/>
      <c r="AJ126" s="955"/>
      <c r="AK126" s="956">
        <v>117245</v>
      </c>
      <c r="AL126" s="954"/>
      <c r="AM126" s="954"/>
      <c r="AN126" s="954"/>
      <c r="AO126" s="955"/>
      <c r="AP126" s="957">
        <v>0.3</v>
      </c>
      <c r="AQ126" s="958"/>
      <c r="AR126" s="958"/>
      <c r="AS126" s="958"/>
      <c r="AT126" s="959"/>
      <c r="AU126" s="233"/>
      <c r="AV126" s="233"/>
      <c r="AW126" s="233"/>
      <c r="AX126" s="1031" t="s">
        <v>452</v>
      </c>
      <c r="AY126" s="1032"/>
      <c r="AZ126" s="1032"/>
      <c r="BA126" s="1032"/>
      <c r="BB126" s="1032"/>
      <c r="BC126" s="1032"/>
      <c r="BD126" s="1032"/>
      <c r="BE126" s="1033"/>
      <c r="BF126" s="1047" t="s">
        <v>453</v>
      </c>
      <c r="BG126" s="1032"/>
      <c r="BH126" s="1032"/>
      <c r="BI126" s="1032"/>
      <c r="BJ126" s="1032"/>
      <c r="BK126" s="1032"/>
      <c r="BL126" s="1033"/>
      <c r="BM126" s="1047" t="s">
        <v>454</v>
      </c>
      <c r="BN126" s="1032"/>
      <c r="BO126" s="1032"/>
      <c r="BP126" s="1032"/>
      <c r="BQ126" s="1032"/>
      <c r="BR126" s="1032"/>
      <c r="BS126" s="1033"/>
      <c r="BT126" s="1047" t="s">
        <v>455</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456</v>
      </c>
      <c r="CQ126" s="945"/>
      <c r="CR126" s="945"/>
      <c r="CS126" s="945"/>
      <c r="CT126" s="945"/>
      <c r="CU126" s="945"/>
      <c r="CV126" s="945"/>
      <c r="CW126" s="945"/>
      <c r="CX126" s="945"/>
      <c r="CY126" s="945"/>
      <c r="CZ126" s="945"/>
      <c r="DA126" s="945"/>
      <c r="DB126" s="945"/>
      <c r="DC126" s="945"/>
      <c r="DD126" s="945"/>
      <c r="DE126" s="945"/>
      <c r="DF126" s="946"/>
      <c r="DG126" s="914" t="s">
        <v>111</v>
      </c>
      <c r="DH126" s="915"/>
      <c r="DI126" s="915"/>
      <c r="DJ126" s="915"/>
      <c r="DK126" s="915"/>
      <c r="DL126" s="915" t="s">
        <v>111</v>
      </c>
      <c r="DM126" s="915"/>
      <c r="DN126" s="915"/>
      <c r="DO126" s="915"/>
      <c r="DP126" s="915"/>
      <c r="DQ126" s="915" t="s">
        <v>111</v>
      </c>
      <c r="DR126" s="915"/>
      <c r="DS126" s="915"/>
      <c r="DT126" s="915"/>
      <c r="DU126" s="915"/>
      <c r="DV126" s="916" t="s">
        <v>111</v>
      </c>
      <c r="DW126" s="916"/>
      <c r="DX126" s="916"/>
      <c r="DY126" s="916"/>
      <c r="DZ126" s="917"/>
    </row>
    <row r="127" spans="1:130" s="197" customFormat="1" ht="26.25" customHeight="1" thickBot="1">
      <c r="A127" s="971"/>
      <c r="B127" s="943"/>
      <c r="C127" s="999" t="s">
        <v>457</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v>210920</v>
      </c>
      <c r="AB127" s="954"/>
      <c r="AC127" s="954"/>
      <c r="AD127" s="954"/>
      <c r="AE127" s="955"/>
      <c r="AF127" s="956">
        <v>257588</v>
      </c>
      <c r="AG127" s="954"/>
      <c r="AH127" s="954"/>
      <c r="AI127" s="954"/>
      <c r="AJ127" s="955"/>
      <c r="AK127" s="956">
        <v>181766</v>
      </c>
      <c r="AL127" s="954"/>
      <c r="AM127" s="954"/>
      <c r="AN127" s="954"/>
      <c r="AO127" s="955"/>
      <c r="AP127" s="957">
        <v>0.5</v>
      </c>
      <c r="AQ127" s="958"/>
      <c r="AR127" s="958"/>
      <c r="AS127" s="958"/>
      <c r="AT127" s="959"/>
      <c r="AU127" s="233"/>
      <c r="AV127" s="233"/>
      <c r="AW127" s="233"/>
      <c r="AX127" s="881" t="s">
        <v>458</v>
      </c>
      <c r="AY127" s="882"/>
      <c r="AZ127" s="882"/>
      <c r="BA127" s="882"/>
      <c r="BB127" s="882"/>
      <c r="BC127" s="882"/>
      <c r="BD127" s="882"/>
      <c r="BE127" s="883"/>
      <c r="BF127" s="1036" t="s">
        <v>111</v>
      </c>
      <c r="BG127" s="1037"/>
      <c r="BH127" s="1037"/>
      <c r="BI127" s="1037"/>
      <c r="BJ127" s="1037"/>
      <c r="BK127" s="1037"/>
      <c r="BL127" s="1046"/>
      <c r="BM127" s="1036">
        <v>11.42</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459</v>
      </c>
      <c r="CQ127" s="1040"/>
      <c r="CR127" s="1040"/>
      <c r="CS127" s="1040"/>
      <c r="CT127" s="1040"/>
      <c r="CU127" s="1040"/>
      <c r="CV127" s="1040"/>
      <c r="CW127" s="1040"/>
      <c r="CX127" s="1040"/>
      <c r="CY127" s="1040"/>
      <c r="CZ127" s="1040"/>
      <c r="DA127" s="1040"/>
      <c r="DB127" s="1040"/>
      <c r="DC127" s="1040"/>
      <c r="DD127" s="1040"/>
      <c r="DE127" s="1040"/>
      <c r="DF127" s="1041"/>
      <c r="DG127" s="1042">
        <v>83847</v>
      </c>
      <c r="DH127" s="1043"/>
      <c r="DI127" s="1043"/>
      <c r="DJ127" s="1043"/>
      <c r="DK127" s="1043"/>
      <c r="DL127" s="1043">
        <v>90328</v>
      </c>
      <c r="DM127" s="1043"/>
      <c r="DN127" s="1043"/>
      <c r="DO127" s="1043"/>
      <c r="DP127" s="1043"/>
      <c r="DQ127" s="1043">
        <v>99237</v>
      </c>
      <c r="DR127" s="1043"/>
      <c r="DS127" s="1043"/>
      <c r="DT127" s="1043"/>
      <c r="DU127" s="1043"/>
      <c r="DV127" s="1044">
        <v>0.3</v>
      </c>
      <c r="DW127" s="1044"/>
      <c r="DX127" s="1044"/>
      <c r="DY127" s="1044"/>
      <c r="DZ127" s="1045"/>
    </row>
    <row r="128" spans="1:130" s="197" customFormat="1" ht="26.25" customHeight="1">
      <c r="A128" s="1066" t="s">
        <v>460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461</v>
      </c>
      <c r="X128" s="1068"/>
      <c r="Y128" s="1068"/>
      <c r="Z128" s="1069"/>
      <c r="AA128" s="1084">
        <v>217726</v>
      </c>
      <c r="AB128" s="1085"/>
      <c r="AC128" s="1085"/>
      <c r="AD128" s="1085"/>
      <c r="AE128" s="1086"/>
      <c r="AF128" s="1087">
        <v>203188</v>
      </c>
      <c r="AG128" s="1085"/>
      <c r="AH128" s="1085"/>
      <c r="AI128" s="1085"/>
      <c r="AJ128" s="1086"/>
      <c r="AK128" s="1087">
        <v>211261</v>
      </c>
      <c r="AL128" s="1085"/>
      <c r="AM128" s="1085"/>
      <c r="AN128" s="1085"/>
      <c r="AO128" s="1086"/>
      <c r="AP128" s="1088"/>
      <c r="AQ128" s="1089"/>
      <c r="AR128" s="1089"/>
      <c r="AS128" s="1089"/>
      <c r="AT128" s="1090"/>
      <c r="AU128" s="235"/>
      <c r="AV128" s="235"/>
      <c r="AW128" s="235"/>
      <c r="AX128" s="1049" t="s">
        <v>462</v>
      </c>
      <c r="AY128" s="945"/>
      <c r="AZ128" s="945"/>
      <c r="BA128" s="945"/>
      <c r="BB128" s="945"/>
      <c r="BC128" s="945"/>
      <c r="BD128" s="945"/>
      <c r="BE128" s="946"/>
      <c r="BF128" s="1061" t="s">
        <v>111</v>
      </c>
      <c r="BG128" s="1062"/>
      <c r="BH128" s="1062"/>
      <c r="BI128" s="1062"/>
      <c r="BJ128" s="1062"/>
      <c r="BK128" s="1062"/>
      <c r="BL128" s="1063"/>
      <c r="BM128" s="1061">
        <v>16.420000000000002</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90</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463</v>
      </c>
      <c r="X129" s="1056"/>
      <c r="Y129" s="1056"/>
      <c r="Z129" s="1057"/>
      <c r="AA129" s="953">
        <v>41800903</v>
      </c>
      <c r="AB129" s="954"/>
      <c r="AC129" s="954"/>
      <c r="AD129" s="954"/>
      <c r="AE129" s="955"/>
      <c r="AF129" s="956">
        <v>41648885</v>
      </c>
      <c r="AG129" s="954"/>
      <c r="AH129" s="954"/>
      <c r="AI129" s="954"/>
      <c r="AJ129" s="955"/>
      <c r="AK129" s="956">
        <v>41727176</v>
      </c>
      <c r="AL129" s="954"/>
      <c r="AM129" s="954"/>
      <c r="AN129" s="954"/>
      <c r="AO129" s="955"/>
      <c r="AP129" s="1058"/>
      <c r="AQ129" s="1059"/>
      <c r="AR129" s="1059"/>
      <c r="AS129" s="1059"/>
      <c r="AT129" s="1060"/>
      <c r="AU129" s="235"/>
      <c r="AV129" s="235"/>
      <c r="AW129" s="235"/>
      <c r="AX129" s="1049" t="s">
        <v>464</v>
      </c>
      <c r="AY129" s="945"/>
      <c r="AZ129" s="945"/>
      <c r="BA129" s="945"/>
      <c r="BB129" s="945"/>
      <c r="BC129" s="945"/>
      <c r="BD129" s="945"/>
      <c r="BE129" s="946"/>
      <c r="BF129" s="1050">
        <v>14.7</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465</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466</v>
      </c>
      <c r="X130" s="1056"/>
      <c r="Y130" s="1056"/>
      <c r="Z130" s="1057"/>
      <c r="AA130" s="953">
        <v>7274191</v>
      </c>
      <c r="AB130" s="954"/>
      <c r="AC130" s="954"/>
      <c r="AD130" s="954"/>
      <c r="AE130" s="955"/>
      <c r="AF130" s="956">
        <v>7536545</v>
      </c>
      <c r="AG130" s="954"/>
      <c r="AH130" s="954"/>
      <c r="AI130" s="954"/>
      <c r="AJ130" s="955"/>
      <c r="AK130" s="956">
        <v>7598295</v>
      </c>
      <c r="AL130" s="954"/>
      <c r="AM130" s="954"/>
      <c r="AN130" s="954"/>
      <c r="AO130" s="955"/>
      <c r="AP130" s="1058"/>
      <c r="AQ130" s="1059"/>
      <c r="AR130" s="1059"/>
      <c r="AS130" s="1059"/>
      <c r="AT130" s="1060"/>
      <c r="AU130" s="235"/>
      <c r="AV130" s="235"/>
      <c r="AW130" s="235"/>
      <c r="AX130" s="1108" t="s">
        <v>467</v>
      </c>
      <c r="AY130" s="1040"/>
      <c r="AZ130" s="1040"/>
      <c r="BA130" s="1040"/>
      <c r="BB130" s="1040"/>
      <c r="BC130" s="1040"/>
      <c r="BD130" s="1040"/>
      <c r="BE130" s="1041"/>
      <c r="BF130" s="1070">
        <v>127.2</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468</v>
      </c>
      <c r="X131" s="1079"/>
      <c r="Y131" s="1079"/>
      <c r="Z131" s="1080"/>
      <c r="AA131" s="992">
        <v>34526712</v>
      </c>
      <c r="AB131" s="993"/>
      <c r="AC131" s="993"/>
      <c r="AD131" s="993"/>
      <c r="AE131" s="994"/>
      <c r="AF131" s="995">
        <v>34112340</v>
      </c>
      <c r="AG131" s="993"/>
      <c r="AH131" s="993"/>
      <c r="AI131" s="993"/>
      <c r="AJ131" s="994"/>
      <c r="AK131" s="995">
        <v>34128881</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469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470</v>
      </c>
      <c r="W132" s="1096"/>
      <c r="X132" s="1096"/>
      <c r="Y132" s="1096"/>
      <c r="Z132" s="1097"/>
      <c r="AA132" s="1098">
        <v>15.396444349999999</v>
      </c>
      <c r="AB132" s="1099"/>
      <c r="AC132" s="1099"/>
      <c r="AD132" s="1099"/>
      <c r="AE132" s="1100"/>
      <c r="AF132" s="1101">
        <v>15.12481114</v>
      </c>
      <c r="AG132" s="1099"/>
      <c r="AH132" s="1099"/>
      <c r="AI132" s="1099"/>
      <c r="AJ132" s="1100"/>
      <c r="AK132" s="1101">
        <v>13.86317354</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471</v>
      </c>
      <c r="W133" s="1103"/>
      <c r="X133" s="1103"/>
      <c r="Y133" s="1103"/>
      <c r="Z133" s="1104"/>
      <c r="AA133" s="1105">
        <v>15.9</v>
      </c>
      <c r="AB133" s="1106"/>
      <c r="AC133" s="1106"/>
      <c r="AD133" s="1106"/>
      <c r="AE133" s="1107"/>
      <c r="AF133" s="1105">
        <v>15.3</v>
      </c>
      <c r="AG133" s="1106"/>
      <c r="AH133" s="1106"/>
      <c r="AI133" s="1106"/>
      <c r="AJ133" s="1107"/>
      <c r="AK133" s="1105">
        <v>14.7</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13" zoomScale="85" zoomScaleNormal="85" zoomScaleSheetLayoutView="85" workbookViewId="0">
      <selection activeCell="AC95" sqref="AC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3" zoomScale="115" zoomScaleNormal="11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2" t="s">
        <v>474</v>
      </c>
      <c r="L7" s="254"/>
      <c r="M7" s="255" t="s">
        <v>475</v>
      </c>
      <c r="N7" s="256"/>
    </row>
    <row r="8" spans="1:16">
      <c r="A8" s="248"/>
      <c r="B8" s="244"/>
      <c r="C8" s="244"/>
      <c r="D8" s="244"/>
      <c r="E8" s="244"/>
      <c r="F8" s="244"/>
      <c r="G8" s="257"/>
      <c r="H8" s="258"/>
      <c r="I8" s="258"/>
      <c r="J8" s="259"/>
      <c r="K8" s="1113"/>
      <c r="L8" s="260" t="s">
        <v>476</v>
      </c>
      <c r="M8" s="261" t="s">
        <v>477</v>
      </c>
      <c r="N8" s="262" t="s">
        <v>478</v>
      </c>
    </row>
    <row r="9" spans="1:16">
      <c r="A9" s="248"/>
      <c r="B9" s="244"/>
      <c r="C9" s="244"/>
      <c r="D9" s="244"/>
      <c r="E9" s="244"/>
      <c r="F9" s="244"/>
      <c r="G9" s="1114" t="s">
        <v>479</v>
      </c>
      <c r="H9" s="1115"/>
      <c r="I9" s="1115"/>
      <c r="J9" s="1116"/>
      <c r="K9" s="263">
        <v>11168165</v>
      </c>
      <c r="L9" s="264">
        <v>88683</v>
      </c>
      <c r="M9" s="265">
        <v>59773</v>
      </c>
      <c r="N9" s="266">
        <v>48.4</v>
      </c>
    </row>
    <row r="10" spans="1:16">
      <c r="A10" s="248"/>
      <c r="B10" s="244"/>
      <c r="C10" s="244"/>
      <c r="D10" s="244"/>
      <c r="E10" s="244"/>
      <c r="F10" s="244"/>
      <c r="G10" s="1114" t="s">
        <v>480</v>
      </c>
      <c r="H10" s="1115"/>
      <c r="I10" s="1115"/>
      <c r="J10" s="1116"/>
      <c r="K10" s="267">
        <v>648951</v>
      </c>
      <c r="L10" s="268">
        <v>5153</v>
      </c>
      <c r="M10" s="269">
        <v>6322</v>
      </c>
      <c r="N10" s="270">
        <v>-18.5</v>
      </c>
    </row>
    <row r="11" spans="1:16" ht="13.5" customHeight="1">
      <c r="A11" s="248"/>
      <c r="B11" s="244"/>
      <c r="C11" s="244"/>
      <c r="D11" s="244"/>
      <c r="E11" s="244"/>
      <c r="F11" s="244"/>
      <c r="G11" s="1114" t="s">
        <v>481</v>
      </c>
      <c r="H11" s="1115"/>
      <c r="I11" s="1115"/>
      <c r="J11" s="1116"/>
      <c r="K11" s="267">
        <v>600596</v>
      </c>
      <c r="L11" s="268">
        <v>4769</v>
      </c>
      <c r="M11" s="269">
        <v>6819</v>
      </c>
      <c r="N11" s="270">
        <v>-30.1</v>
      </c>
    </row>
    <row r="12" spans="1:16" ht="13.5" customHeight="1">
      <c r="A12" s="248"/>
      <c r="B12" s="244"/>
      <c r="C12" s="244"/>
      <c r="D12" s="244"/>
      <c r="E12" s="244"/>
      <c r="F12" s="244"/>
      <c r="G12" s="1114" t="s">
        <v>482</v>
      </c>
      <c r="H12" s="1115"/>
      <c r="I12" s="1115"/>
      <c r="J12" s="1116"/>
      <c r="K12" s="267" t="s">
        <v>483</v>
      </c>
      <c r="L12" s="268" t="s">
        <v>483</v>
      </c>
      <c r="M12" s="269">
        <v>1222</v>
      </c>
      <c r="N12" s="270" t="s">
        <v>483</v>
      </c>
    </row>
    <row r="13" spans="1:16" ht="13.5" customHeight="1">
      <c r="A13" s="248"/>
      <c r="B13" s="244"/>
      <c r="C13" s="244"/>
      <c r="D13" s="244"/>
      <c r="E13" s="244"/>
      <c r="F13" s="244"/>
      <c r="G13" s="1114" t="s">
        <v>484</v>
      </c>
      <c r="H13" s="1115"/>
      <c r="I13" s="1115"/>
      <c r="J13" s="1116"/>
      <c r="K13" s="267" t="s">
        <v>483</v>
      </c>
      <c r="L13" s="268" t="s">
        <v>483</v>
      </c>
      <c r="M13" s="269" t="s">
        <v>483</v>
      </c>
      <c r="N13" s="270" t="s">
        <v>483</v>
      </c>
    </row>
    <row r="14" spans="1:16" ht="13.5" customHeight="1">
      <c r="A14" s="248"/>
      <c r="B14" s="244"/>
      <c r="C14" s="244"/>
      <c r="D14" s="244"/>
      <c r="E14" s="244"/>
      <c r="F14" s="244"/>
      <c r="G14" s="1114" t="s">
        <v>485</v>
      </c>
      <c r="H14" s="1115"/>
      <c r="I14" s="1115"/>
      <c r="J14" s="1116"/>
      <c r="K14" s="267">
        <v>178130</v>
      </c>
      <c r="L14" s="268">
        <v>1414</v>
      </c>
      <c r="M14" s="269">
        <v>2415</v>
      </c>
      <c r="N14" s="270">
        <v>-41.4</v>
      </c>
    </row>
    <row r="15" spans="1:16" ht="13.5" customHeight="1">
      <c r="A15" s="248"/>
      <c r="B15" s="244"/>
      <c r="C15" s="244"/>
      <c r="D15" s="244"/>
      <c r="E15" s="244"/>
      <c r="F15" s="244"/>
      <c r="G15" s="1114" t="s">
        <v>486</v>
      </c>
      <c r="H15" s="1115"/>
      <c r="I15" s="1115"/>
      <c r="J15" s="1116"/>
      <c r="K15" s="267">
        <v>432004</v>
      </c>
      <c r="L15" s="268">
        <v>3430</v>
      </c>
      <c r="M15" s="269">
        <v>1944</v>
      </c>
      <c r="N15" s="270">
        <v>76.400000000000006</v>
      </c>
    </row>
    <row r="16" spans="1:16">
      <c r="A16" s="248"/>
      <c r="B16" s="244"/>
      <c r="C16" s="244"/>
      <c r="D16" s="244"/>
      <c r="E16" s="244"/>
      <c r="F16" s="244"/>
      <c r="G16" s="1117" t="s">
        <v>487</v>
      </c>
      <c r="H16" s="1118"/>
      <c r="I16" s="1118"/>
      <c r="J16" s="1119"/>
      <c r="K16" s="268">
        <v>-1316344</v>
      </c>
      <c r="L16" s="268">
        <v>-10453</v>
      </c>
      <c r="M16" s="269">
        <v>-7211</v>
      </c>
      <c r="N16" s="270">
        <v>45</v>
      </c>
    </row>
    <row r="17" spans="1:16">
      <c r="A17" s="248"/>
      <c r="B17" s="244"/>
      <c r="C17" s="244"/>
      <c r="D17" s="244"/>
      <c r="E17" s="244"/>
      <c r="F17" s="244"/>
      <c r="G17" s="1117" t="s">
        <v>168</v>
      </c>
      <c r="H17" s="1118"/>
      <c r="I17" s="1118"/>
      <c r="J17" s="1119"/>
      <c r="K17" s="268">
        <v>11711502</v>
      </c>
      <c r="L17" s="268">
        <v>92997</v>
      </c>
      <c r="M17" s="269">
        <v>71284</v>
      </c>
      <c r="N17" s="270">
        <v>30.5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09" t="s">
        <v>492</v>
      </c>
      <c r="H21" s="1110"/>
      <c r="I21" s="1110"/>
      <c r="J21" s="1111"/>
      <c r="K21" s="280">
        <v>9.65</v>
      </c>
      <c r="L21" s="281">
        <v>6.85</v>
      </c>
      <c r="M21" s="282">
        <v>2.8</v>
      </c>
      <c r="N21" s="249"/>
      <c r="O21" s="283"/>
      <c r="P21" s="279"/>
    </row>
    <row r="22" spans="1:16" s="284" customFormat="1">
      <c r="A22" s="279"/>
      <c r="B22" s="249"/>
      <c r="C22" s="249"/>
      <c r="D22" s="249"/>
      <c r="E22" s="249"/>
      <c r="F22" s="249"/>
      <c r="G22" s="1109" t="s">
        <v>493</v>
      </c>
      <c r="H22" s="1110"/>
      <c r="I22" s="1110"/>
      <c r="J22" s="1111"/>
      <c r="K22" s="285">
        <v>94.5</v>
      </c>
      <c r="L22" s="286">
        <v>97.8</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2" t="s">
        <v>474</v>
      </c>
      <c r="L30" s="254"/>
      <c r="M30" s="255" t="s">
        <v>475</v>
      </c>
      <c r="N30" s="256"/>
    </row>
    <row r="31" spans="1:16">
      <c r="A31" s="248"/>
      <c r="B31" s="244"/>
      <c r="C31" s="244"/>
      <c r="D31" s="244"/>
      <c r="E31" s="244"/>
      <c r="F31" s="244"/>
      <c r="G31" s="257"/>
      <c r="H31" s="258"/>
      <c r="I31" s="258"/>
      <c r="J31" s="259"/>
      <c r="K31" s="1113"/>
      <c r="L31" s="260" t="s">
        <v>476</v>
      </c>
      <c r="M31" s="261" t="s">
        <v>477</v>
      </c>
      <c r="N31" s="262" t="s">
        <v>478</v>
      </c>
    </row>
    <row r="32" spans="1:16" ht="27" customHeight="1">
      <c r="A32" s="248"/>
      <c r="B32" s="244"/>
      <c r="C32" s="244"/>
      <c r="D32" s="244"/>
      <c r="E32" s="244"/>
      <c r="F32" s="244"/>
      <c r="G32" s="1125" t="s">
        <v>497</v>
      </c>
      <c r="H32" s="1126"/>
      <c r="I32" s="1126"/>
      <c r="J32" s="1127"/>
      <c r="K32" s="294">
        <v>9176013</v>
      </c>
      <c r="L32" s="294">
        <v>72864</v>
      </c>
      <c r="M32" s="295">
        <v>44446</v>
      </c>
      <c r="N32" s="296">
        <v>63.9</v>
      </c>
    </row>
    <row r="33" spans="1:16" ht="13.5" customHeight="1">
      <c r="A33" s="248"/>
      <c r="B33" s="244"/>
      <c r="C33" s="244"/>
      <c r="D33" s="244"/>
      <c r="E33" s="244"/>
      <c r="F33" s="244"/>
      <c r="G33" s="1125" t="s">
        <v>498</v>
      </c>
      <c r="H33" s="1126"/>
      <c r="I33" s="1126"/>
      <c r="J33" s="1127"/>
      <c r="K33" s="294" t="s">
        <v>483</v>
      </c>
      <c r="L33" s="294" t="s">
        <v>483</v>
      </c>
      <c r="M33" s="295" t="s">
        <v>483</v>
      </c>
      <c r="N33" s="296" t="s">
        <v>483</v>
      </c>
    </row>
    <row r="34" spans="1:16" ht="27" customHeight="1">
      <c r="A34" s="248"/>
      <c r="B34" s="244"/>
      <c r="C34" s="244"/>
      <c r="D34" s="244"/>
      <c r="E34" s="244"/>
      <c r="F34" s="244"/>
      <c r="G34" s="1125" t="s">
        <v>499</v>
      </c>
      <c r="H34" s="1126"/>
      <c r="I34" s="1126"/>
      <c r="J34" s="1127"/>
      <c r="K34" s="294" t="s">
        <v>483</v>
      </c>
      <c r="L34" s="294" t="s">
        <v>483</v>
      </c>
      <c r="M34" s="295">
        <v>38</v>
      </c>
      <c r="N34" s="296" t="s">
        <v>483</v>
      </c>
    </row>
    <row r="35" spans="1:16" ht="27" customHeight="1">
      <c r="A35" s="248"/>
      <c r="B35" s="244"/>
      <c r="C35" s="244"/>
      <c r="D35" s="244"/>
      <c r="E35" s="244"/>
      <c r="F35" s="244"/>
      <c r="G35" s="1125" t="s">
        <v>500</v>
      </c>
      <c r="H35" s="1126"/>
      <c r="I35" s="1126"/>
      <c r="J35" s="1127"/>
      <c r="K35" s="294">
        <v>2316697</v>
      </c>
      <c r="L35" s="294">
        <v>18396</v>
      </c>
      <c r="M35" s="295">
        <v>14225</v>
      </c>
      <c r="N35" s="296">
        <v>29.3</v>
      </c>
    </row>
    <row r="36" spans="1:16" ht="27" customHeight="1">
      <c r="A36" s="248"/>
      <c r="B36" s="244"/>
      <c r="C36" s="244"/>
      <c r="D36" s="244"/>
      <c r="E36" s="244"/>
      <c r="F36" s="244"/>
      <c r="G36" s="1125" t="s">
        <v>501</v>
      </c>
      <c r="H36" s="1126"/>
      <c r="I36" s="1126"/>
      <c r="J36" s="1127"/>
      <c r="K36" s="294">
        <v>465228</v>
      </c>
      <c r="L36" s="294">
        <v>3694</v>
      </c>
      <c r="M36" s="295">
        <v>2871</v>
      </c>
      <c r="N36" s="296">
        <v>28.7</v>
      </c>
    </row>
    <row r="37" spans="1:16" ht="13.5" customHeight="1">
      <c r="A37" s="248"/>
      <c r="B37" s="244"/>
      <c r="C37" s="244"/>
      <c r="D37" s="244"/>
      <c r="E37" s="244"/>
      <c r="F37" s="244"/>
      <c r="G37" s="1125" t="s">
        <v>502</v>
      </c>
      <c r="H37" s="1126"/>
      <c r="I37" s="1126"/>
      <c r="J37" s="1127"/>
      <c r="K37" s="294">
        <v>582964</v>
      </c>
      <c r="L37" s="294">
        <v>4629</v>
      </c>
      <c r="M37" s="295">
        <v>2448</v>
      </c>
      <c r="N37" s="296">
        <v>89.1</v>
      </c>
    </row>
    <row r="38" spans="1:16" ht="27" customHeight="1">
      <c r="A38" s="248"/>
      <c r="B38" s="244"/>
      <c r="C38" s="244"/>
      <c r="D38" s="244"/>
      <c r="E38" s="244"/>
      <c r="F38" s="244"/>
      <c r="G38" s="1128" t="s">
        <v>503</v>
      </c>
      <c r="H38" s="1129"/>
      <c r="I38" s="1129"/>
      <c r="J38" s="1130"/>
      <c r="K38" s="297" t="s">
        <v>483</v>
      </c>
      <c r="L38" s="297" t="s">
        <v>483</v>
      </c>
      <c r="M38" s="298">
        <v>3</v>
      </c>
      <c r="N38" s="299" t="s">
        <v>483</v>
      </c>
      <c r="O38" s="293"/>
    </row>
    <row r="39" spans="1:16">
      <c r="A39" s="248"/>
      <c r="B39" s="244"/>
      <c r="C39" s="244"/>
      <c r="D39" s="244"/>
      <c r="E39" s="244"/>
      <c r="F39" s="244"/>
      <c r="G39" s="1128" t="s">
        <v>504</v>
      </c>
      <c r="H39" s="1129"/>
      <c r="I39" s="1129"/>
      <c r="J39" s="1130"/>
      <c r="K39" s="300">
        <v>-211261</v>
      </c>
      <c r="L39" s="300">
        <v>-1678</v>
      </c>
      <c r="M39" s="301">
        <v>-6263</v>
      </c>
      <c r="N39" s="302">
        <v>-73.2</v>
      </c>
      <c r="O39" s="293"/>
    </row>
    <row r="40" spans="1:16" ht="27" customHeight="1">
      <c r="A40" s="248"/>
      <c r="B40" s="244"/>
      <c r="C40" s="244"/>
      <c r="D40" s="244"/>
      <c r="E40" s="244"/>
      <c r="F40" s="244"/>
      <c r="G40" s="1125" t="s">
        <v>505</v>
      </c>
      <c r="H40" s="1126"/>
      <c r="I40" s="1126"/>
      <c r="J40" s="1127"/>
      <c r="K40" s="300">
        <v>-7598295</v>
      </c>
      <c r="L40" s="300">
        <v>-60336</v>
      </c>
      <c r="M40" s="301">
        <v>-37855</v>
      </c>
      <c r="N40" s="302">
        <v>59.4</v>
      </c>
      <c r="O40" s="293"/>
    </row>
    <row r="41" spans="1:16">
      <c r="A41" s="248"/>
      <c r="B41" s="244"/>
      <c r="C41" s="244"/>
      <c r="D41" s="244"/>
      <c r="E41" s="244"/>
      <c r="F41" s="244"/>
      <c r="G41" s="1131" t="s">
        <v>278</v>
      </c>
      <c r="H41" s="1132"/>
      <c r="I41" s="1132"/>
      <c r="J41" s="1133"/>
      <c r="K41" s="294">
        <v>4731346</v>
      </c>
      <c r="L41" s="300">
        <v>37570</v>
      </c>
      <c r="M41" s="301">
        <v>19913</v>
      </c>
      <c r="N41" s="302">
        <v>88.7</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0" t="s">
        <v>474</v>
      </c>
      <c r="J49" s="1122" t="s">
        <v>509</v>
      </c>
      <c r="K49" s="1123"/>
      <c r="L49" s="1123"/>
      <c r="M49" s="1123"/>
      <c r="N49" s="1124"/>
    </row>
    <row r="50" spans="1:14">
      <c r="A50" s="248"/>
      <c r="B50" s="244"/>
      <c r="C50" s="244"/>
      <c r="D50" s="244"/>
      <c r="E50" s="244"/>
      <c r="F50" s="244"/>
      <c r="G50" s="312"/>
      <c r="H50" s="313"/>
      <c r="I50" s="1121"/>
      <c r="J50" s="314" t="s">
        <v>510</v>
      </c>
      <c r="K50" s="315" t="s">
        <v>511</v>
      </c>
      <c r="L50" s="316" t="s">
        <v>512</v>
      </c>
      <c r="M50" s="317" t="s">
        <v>513</v>
      </c>
      <c r="N50" s="318" t="s">
        <v>514</v>
      </c>
    </row>
    <row r="51" spans="1:14">
      <c r="A51" s="248"/>
      <c r="B51" s="244"/>
      <c r="C51" s="244"/>
      <c r="D51" s="244"/>
      <c r="E51" s="244"/>
      <c r="F51" s="244"/>
      <c r="G51" s="310" t="s">
        <v>515</v>
      </c>
      <c r="H51" s="311"/>
      <c r="I51" s="319" t="s">
        <v>483</v>
      </c>
      <c r="J51" s="320" t="s">
        <v>483</v>
      </c>
      <c r="K51" s="321" t="s">
        <v>483</v>
      </c>
      <c r="L51" s="322" t="s">
        <v>483</v>
      </c>
      <c r="M51" s="323" t="s">
        <v>483</v>
      </c>
      <c r="N51" s="324" t="s">
        <v>483</v>
      </c>
    </row>
    <row r="52" spans="1:14">
      <c r="A52" s="248"/>
      <c r="B52" s="244"/>
      <c r="C52" s="244"/>
      <c r="D52" s="244"/>
      <c r="E52" s="244"/>
      <c r="F52" s="244"/>
      <c r="G52" s="325"/>
      <c r="H52" s="326" t="s">
        <v>516</v>
      </c>
      <c r="I52" s="327" t="s">
        <v>483</v>
      </c>
      <c r="J52" s="328" t="s">
        <v>483</v>
      </c>
      <c r="K52" s="329" t="s">
        <v>483</v>
      </c>
      <c r="L52" s="330" t="s">
        <v>483</v>
      </c>
      <c r="M52" s="331" t="s">
        <v>483</v>
      </c>
      <c r="N52" s="332" t="s">
        <v>483</v>
      </c>
    </row>
    <row r="53" spans="1:14">
      <c r="A53" s="248"/>
      <c r="B53" s="244"/>
      <c r="C53" s="244"/>
      <c r="D53" s="244"/>
      <c r="E53" s="244"/>
      <c r="F53" s="244"/>
      <c r="G53" s="310" t="s">
        <v>517</v>
      </c>
      <c r="H53" s="311"/>
      <c r="I53" s="319" t="s">
        <v>483</v>
      </c>
      <c r="J53" s="320" t="s">
        <v>483</v>
      </c>
      <c r="K53" s="321" t="s">
        <v>483</v>
      </c>
      <c r="L53" s="322" t="s">
        <v>483</v>
      </c>
      <c r="M53" s="323" t="s">
        <v>483</v>
      </c>
      <c r="N53" s="324" t="s">
        <v>483</v>
      </c>
    </row>
    <row r="54" spans="1:14">
      <c r="A54" s="248"/>
      <c r="B54" s="244"/>
      <c r="C54" s="244"/>
      <c r="D54" s="244"/>
      <c r="E54" s="244"/>
      <c r="F54" s="244"/>
      <c r="G54" s="325"/>
      <c r="H54" s="326" t="s">
        <v>516</v>
      </c>
      <c r="I54" s="327" t="s">
        <v>483</v>
      </c>
      <c r="J54" s="328" t="s">
        <v>483</v>
      </c>
      <c r="K54" s="329" t="s">
        <v>483</v>
      </c>
      <c r="L54" s="330" t="s">
        <v>483</v>
      </c>
      <c r="M54" s="331" t="s">
        <v>483</v>
      </c>
      <c r="N54" s="332" t="s">
        <v>483</v>
      </c>
    </row>
    <row r="55" spans="1:14">
      <c r="A55" s="248"/>
      <c r="B55" s="244"/>
      <c r="C55" s="244"/>
      <c r="D55" s="244"/>
      <c r="E55" s="244"/>
      <c r="F55" s="244"/>
      <c r="G55" s="310" t="s">
        <v>518</v>
      </c>
      <c r="H55" s="311"/>
      <c r="I55" s="319">
        <v>14196465</v>
      </c>
      <c r="J55" s="320">
        <v>111318</v>
      </c>
      <c r="K55" s="321" t="s">
        <v>483</v>
      </c>
      <c r="L55" s="322">
        <v>50671</v>
      </c>
      <c r="M55" s="323" t="s">
        <v>483</v>
      </c>
      <c r="N55" s="324" t="s">
        <v>483</v>
      </c>
    </row>
    <row r="56" spans="1:14">
      <c r="A56" s="248"/>
      <c r="B56" s="244"/>
      <c r="C56" s="244"/>
      <c r="D56" s="244"/>
      <c r="E56" s="244"/>
      <c r="F56" s="244"/>
      <c r="G56" s="325"/>
      <c r="H56" s="326" t="s">
        <v>516</v>
      </c>
      <c r="I56" s="327">
        <v>7711010</v>
      </c>
      <c r="J56" s="328">
        <v>60464</v>
      </c>
      <c r="K56" s="329" t="s">
        <v>483</v>
      </c>
      <c r="L56" s="330">
        <v>30499</v>
      </c>
      <c r="M56" s="331" t="s">
        <v>483</v>
      </c>
      <c r="N56" s="332" t="s">
        <v>483</v>
      </c>
    </row>
    <row r="57" spans="1:14">
      <c r="A57" s="248"/>
      <c r="B57" s="244"/>
      <c r="C57" s="244"/>
      <c r="D57" s="244"/>
      <c r="E57" s="244"/>
      <c r="F57" s="244"/>
      <c r="G57" s="310" t="s">
        <v>519</v>
      </c>
      <c r="H57" s="311"/>
      <c r="I57" s="319">
        <v>15173576</v>
      </c>
      <c r="J57" s="320">
        <v>119517</v>
      </c>
      <c r="K57" s="321">
        <v>7.4</v>
      </c>
      <c r="L57" s="322">
        <v>57996</v>
      </c>
      <c r="M57" s="323">
        <v>14.5</v>
      </c>
      <c r="N57" s="324">
        <v>-7.1</v>
      </c>
    </row>
    <row r="58" spans="1:14">
      <c r="A58" s="248"/>
      <c r="B58" s="244"/>
      <c r="C58" s="244"/>
      <c r="D58" s="244"/>
      <c r="E58" s="244"/>
      <c r="F58" s="244"/>
      <c r="G58" s="325"/>
      <c r="H58" s="326" t="s">
        <v>516</v>
      </c>
      <c r="I58" s="327">
        <v>6918166</v>
      </c>
      <c r="J58" s="328">
        <v>54492</v>
      </c>
      <c r="K58" s="329">
        <v>-9.9</v>
      </c>
      <c r="L58" s="330">
        <v>32288</v>
      </c>
      <c r="M58" s="331">
        <v>5.9</v>
      </c>
      <c r="N58" s="332">
        <v>-15.8</v>
      </c>
    </row>
    <row r="59" spans="1:14">
      <c r="A59" s="248"/>
      <c r="B59" s="244"/>
      <c r="C59" s="244"/>
      <c r="D59" s="244"/>
      <c r="E59" s="244"/>
      <c r="F59" s="244"/>
      <c r="G59" s="310" t="s">
        <v>520</v>
      </c>
      <c r="H59" s="311"/>
      <c r="I59" s="319">
        <v>15374809</v>
      </c>
      <c r="J59" s="320">
        <v>122086</v>
      </c>
      <c r="K59" s="321">
        <v>2.1</v>
      </c>
      <c r="L59" s="322">
        <v>64620</v>
      </c>
      <c r="M59" s="323">
        <v>11.4</v>
      </c>
      <c r="N59" s="324">
        <v>-9.3000000000000007</v>
      </c>
    </row>
    <row r="60" spans="1:14">
      <c r="A60" s="248"/>
      <c r="B60" s="244"/>
      <c r="C60" s="244"/>
      <c r="D60" s="244"/>
      <c r="E60" s="244"/>
      <c r="F60" s="244"/>
      <c r="G60" s="325"/>
      <c r="H60" s="326" t="s">
        <v>516</v>
      </c>
      <c r="I60" s="333">
        <v>9833477</v>
      </c>
      <c r="J60" s="328">
        <v>78084</v>
      </c>
      <c r="K60" s="329">
        <v>43.3</v>
      </c>
      <c r="L60" s="330">
        <v>37260</v>
      </c>
      <c r="M60" s="331">
        <v>15.4</v>
      </c>
      <c r="N60" s="332">
        <v>27.9</v>
      </c>
    </row>
    <row r="61" spans="1:14">
      <c r="A61" s="248"/>
      <c r="B61" s="244"/>
      <c r="C61" s="244"/>
      <c r="D61" s="244"/>
      <c r="E61" s="244"/>
      <c r="F61" s="244"/>
      <c r="G61" s="310" t="s">
        <v>521</v>
      </c>
      <c r="H61" s="334"/>
      <c r="I61" s="335">
        <v>14914950</v>
      </c>
      <c r="J61" s="336">
        <v>117640</v>
      </c>
      <c r="K61" s="337">
        <v>4.8</v>
      </c>
      <c r="L61" s="338">
        <v>57762</v>
      </c>
      <c r="M61" s="339">
        <v>13</v>
      </c>
      <c r="N61" s="324">
        <v>-8.1999999999999993</v>
      </c>
    </row>
    <row r="62" spans="1:14">
      <c r="A62" s="248"/>
      <c r="B62" s="244"/>
      <c r="C62" s="244"/>
      <c r="D62" s="244"/>
      <c r="E62" s="244"/>
      <c r="F62" s="244"/>
      <c r="G62" s="325"/>
      <c r="H62" s="326" t="s">
        <v>516</v>
      </c>
      <c r="I62" s="327">
        <v>8154218</v>
      </c>
      <c r="J62" s="328">
        <v>64347</v>
      </c>
      <c r="K62" s="329">
        <v>16.7</v>
      </c>
      <c r="L62" s="330">
        <v>33349</v>
      </c>
      <c r="M62" s="331">
        <v>10.7</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4" t="s">
        <v>3</v>
      </c>
      <c r="D47" s="1134"/>
      <c r="E47" s="1135"/>
      <c r="F47" s="11" t="s">
        <v>483</v>
      </c>
      <c r="G47" s="12" t="s">
        <v>483</v>
      </c>
      <c r="H47" s="12">
        <v>15.24</v>
      </c>
      <c r="I47" s="12">
        <v>12.27</v>
      </c>
      <c r="J47" s="13">
        <v>5.63</v>
      </c>
    </row>
    <row r="48" spans="2:10" ht="57.75" customHeight="1">
      <c r="B48" s="14"/>
      <c r="C48" s="1136" t="s">
        <v>4</v>
      </c>
      <c r="D48" s="1136"/>
      <c r="E48" s="1137"/>
      <c r="F48" s="15" t="s">
        <v>483</v>
      </c>
      <c r="G48" s="16" t="s">
        <v>483</v>
      </c>
      <c r="H48" s="16">
        <v>7.67</v>
      </c>
      <c r="I48" s="16">
        <v>5.0599999999999996</v>
      </c>
      <c r="J48" s="17">
        <v>6.67</v>
      </c>
    </row>
    <row r="49" spans="2:10" ht="57.75" customHeight="1" thickBot="1">
      <c r="B49" s="18"/>
      <c r="C49" s="1138" t="s">
        <v>5</v>
      </c>
      <c r="D49" s="1138"/>
      <c r="E49" s="1139"/>
      <c r="F49" s="19" t="s">
        <v>483</v>
      </c>
      <c r="G49" s="20" t="s">
        <v>483</v>
      </c>
      <c r="H49" s="20">
        <v>4.3600000000000003</v>
      </c>
      <c r="I49" s="20" t="s">
        <v>528</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6" t="s">
        <v>530</v>
      </c>
      <c r="D34" s="1146"/>
      <c r="E34" s="1147"/>
      <c r="F34" s="32" t="s">
        <v>483</v>
      </c>
      <c r="G34" s="33" t="s">
        <v>483</v>
      </c>
      <c r="H34" s="33">
        <v>7.65</v>
      </c>
      <c r="I34" s="33">
        <v>5.04</v>
      </c>
      <c r="J34" s="34">
        <v>6.66</v>
      </c>
      <c r="K34" s="22"/>
      <c r="L34" s="22"/>
      <c r="M34" s="22"/>
      <c r="N34" s="22"/>
      <c r="O34" s="22"/>
      <c r="P34" s="22"/>
    </row>
    <row r="35" spans="1:16" ht="39" customHeight="1">
      <c r="A35" s="22"/>
      <c r="B35" s="35"/>
      <c r="C35" s="1140" t="s">
        <v>531</v>
      </c>
      <c r="D35" s="1141"/>
      <c r="E35" s="1142"/>
      <c r="F35" s="36" t="s">
        <v>483</v>
      </c>
      <c r="G35" s="37" t="s">
        <v>483</v>
      </c>
      <c r="H35" s="37">
        <v>2.75</v>
      </c>
      <c r="I35" s="37">
        <v>2.69</v>
      </c>
      <c r="J35" s="38">
        <v>2.88</v>
      </c>
      <c r="K35" s="22"/>
      <c r="L35" s="22"/>
      <c r="M35" s="22"/>
      <c r="N35" s="22"/>
      <c r="O35" s="22"/>
      <c r="P35" s="22"/>
    </row>
    <row r="36" spans="1:16" ht="39" customHeight="1">
      <c r="A36" s="22"/>
      <c r="B36" s="35"/>
      <c r="C36" s="1140" t="s">
        <v>532</v>
      </c>
      <c r="D36" s="1141"/>
      <c r="E36" s="1142"/>
      <c r="F36" s="36" t="s">
        <v>483</v>
      </c>
      <c r="G36" s="37" t="s">
        <v>483</v>
      </c>
      <c r="H36" s="37">
        <v>3.31</v>
      </c>
      <c r="I36" s="37">
        <v>3.16</v>
      </c>
      <c r="J36" s="38">
        <v>2.2799999999999998</v>
      </c>
      <c r="K36" s="22"/>
      <c r="L36" s="22"/>
      <c r="M36" s="22"/>
      <c r="N36" s="22"/>
      <c r="O36" s="22"/>
      <c r="P36" s="22"/>
    </row>
    <row r="37" spans="1:16" ht="39" customHeight="1">
      <c r="A37" s="22"/>
      <c r="B37" s="35"/>
      <c r="C37" s="1140" t="s">
        <v>533</v>
      </c>
      <c r="D37" s="1141"/>
      <c r="E37" s="1142"/>
      <c r="F37" s="36" t="s">
        <v>483</v>
      </c>
      <c r="G37" s="37" t="s">
        <v>483</v>
      </c>
      <c r="H37" s="37">
        <v>0.1</v>
      </c>
      <c r="I37" s="37">
        <v>0.14000000000000001</v>
      </c>
      <c r="J37" s="38">
        <v>0.18</v>
      </c>
      <c r="K37" s="22"/>
      <c r="L37" s="22"/>
      <c r="M37" s="22"/>
      <c r="N37" s="22"/>
      <c r="O37" s="22"/>
      <c r="P37" s="22"/>
    </row>
    <row r="38" spans="1:16" ht="39" customHeight="1">
      <c r="A38" s="22"/>
      <c r="B38" s="35"/>
      <c r="C38" s="1140" t="s">
        <v>534</v>
      </c>
      <c r="D38" s="1141"/>
      <c r="E38" s="1142"/>
      <c r="F38" s="36" t="s">
        <v>483</v>
      </c>
      <c r="G38" s="37" t="s">
        <v>483</v>
      </c>
      <c r="H38" s="37">
        <v>0.31</v>
      </c>
      <c r="I38" s="37">
        <v>0.91</v>
      </c>
      <c r="J38" s="38">
        <v>0.18</v>
      </c>
      <c r="K38" s="22"/>
      <c r="L38" s="22"/>
      <c r="M38" s="22"/>
      <c r="N38" s="22"/>
      <c r="O38" s="22"/>
      <c r="P38" s="22"/>
    </row>
    <row r="39" spans="1:16" ht="39" customHeight="1">
      <c r="A39" s="22"/>
      <c r="B39" s="35"/>
      <c r="C39" s="1140" t="s">
        <v>535</v>
      </c>
      <c r="D39" s="1141"/>
      <c r="E39" s="1142"/>
      <c r="F39" s="36" t="s">
        <v>483</v>
      </c>
      <c r="G39" s="37" t="s">
        <v>483</v>
      </c>
      <c r="H39" s="37">
        <v>0.16</v>
      </c>
      <c r="I39" s="37">
        <v>0.16</v>
      </c>
      <c r="J39" s="38">
        <v>0.16</v>
      </c>
      <c r="K39" s="22"/>
      <c r="L39" s="22"/>
      <c r="M39" s="22"/>
      <c r="N39" s="22"/>
      <c r="O39" s="22"/>
      <c r="P39" s="22"/>
    </row>
    <row r="40" spans="1:16" ht="39" customHeight="1">
      <c r="A40" s="22"/>
      <c r="B40" s="35"/>
      <c r="C40" s="1140" t="s">
        <v>536</v>
      </c>
      <c r="D40" s="1141"/>
      <c r="E40" s="1142"/>
      <c r="F40" s="36" t="s">
        <v>483</v>
      </c>
      <c r="G40" s="37" t="s">
        <v>483</v>
      </c>
      <c r="H40" s="37">
        <v>0.01</v>
      </c>
      <c r="I40" s="37">
        <v>0</v>
      </c>
      <c r="J40" s="38">
        <v>0</v>
      </c>
      <c r="K40" s="22"/>
      <c r="L40" s="22"/>
      <c r="M40" s="22"/>
      <c r="N40" s="22"/>
      <c r="O40" s="22"/>
      <c r="P40" s="22"/>
    </row>
    <row r="41" spans="1:16" ht="39" customHeight="1">
      <c r="A41" s="22"/>
      <c r="B41" s="35"/>
      <c r="C41" s="1140" t="s">
        <v>537</v>
      </c>
      <c r="D41" s="1141"/>
      <c r="E41" s="1142"/>
      <c r="F41" s="36" t="s">
        <v>483</v>
      </c>
      <c r="G41" s="37" t="s">
        <v>483</v>
      </c>
      <c r="H41" s="37">
        <v>0.1</v>
      </c>
      <c r="I41" s="37">
        <v>0</v>
      </c>
      <c r="J41" s="38">
        <v>0</v>
      </c>
      <c r="K41" s="22"/>
      <c r="L41" s="22"/>
      <c r="M41" s="22"/>
      <c r="N41" s="22"/>
      <c r="O41" s="22"/>
      <c r="P41" s="22"/>
    </row>
    <row r="42" spans="1:16" ht="39" customHeight="1">
      <c r="A42" s="22"/>
      <c r="B42" s="39"/>
      <c r="C42" s="1140" t="s">
        <v>538</v>
      </c>
      <c r="D42" s="1141"/>
      <c r="E42" s="1142"/>
      <c r="F42" s="36" t="s">
        <v>483</v>
      </c>
      <c r="G42" s="37" t="s">
        <v>483</v>
      </c>
      <c r="H42" s="37" t="s">
        <v>483</v>
      </c>
      <c r="I42" s="37" t="s">
        <v>483</v>
      </c>
      <c r="J42" s="38" t="s">
        <v>483</v>
      </c>
      <c r="K42" s="22"/>
      <c r="L42" s="22"/>
      <c r="M42" s="22"/>
      <c r="N42" s="22"/>
      <c r="O42" s="22"/>
      <c r="P42" s="22"/>
    </row>
    <row r="43" spans="1:16" ht="39" customHeight="1" thickBot="1">
      <c r="A43" s="22"/>
      <c r="B43" s="40"/>
      <c r="C43" s="1143" t="s">
        <v>539</v>
      </c>
      <c r="D43" s="1144"/>
      <c r="E43" s="1145"/>
      <c r="F43" s="41" t="s">
        <v>483</v>
      </c>
      <c r="G43" s="42" t="s">
        <v>483</v>
      </c>
      <c r="H43" s="42">
        <v>0.06</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6" t="s">
        <v>10</v>
      </c>
      <c r="C45" s="1157"/>
      <c r="D45" s="58"/>
      <c r="E45" s="1162" t="s">
        <v>11</v>
      </c>
      <c r="F45" s="1162"/>
      <c r="G45" s="1162"/>
      <c r="H45" s="1162"/>
      <c r="I45" s="1162"/>
      <c r="J45" s="1163"/>
      <c r="K45" s="59" t="s">
        <v>483</v>
      </c>
      <c r="L45" s="60" t="s">
        <v>483</v>
      </c>
      <c r="M45" s="60">
        <v>9035</v>
      </c>
      <c r="N45" s="60">
        <v>8884</v>
      </c>
      <c r="O45" s="61">
        <v>9176</v>
      </c>
      <c r="P45" s="48"/>
      <c r="Q45" s="48"/>
      <c r="R45" s="48"/>
      <c r="S45" s="48"/>
      <c r="T45" s="48"/>
      <c r="U45" s="48"/>
    </row>
    <row r="46" spans="1:21" ht="30.75" customHeight="1">
      <c r="A46" s="48"/>
      <c r="B46" s="1158"/>
      <c r="C46" s="1159"/>
      <c r="D46" s="62"/>
      <c r="E46" s="1150" t="s">
        <v>12</v>
      </c>
      <c r="F46" s="1150"/>
      <c r="G46" s="1150"/>
      <c r="H46" s="1150"/>
      <c r="I46" s="1150"/>
      <c r="J46" s="1151"/>
      <c r="K46" s="63" t="s">
        <v>483</v>
      </c>
      <c r="L46" s="64" t="s">
        <v>483</v>
      </c>
      <c r="M46" s="64" t="s">
        <v>483</v>
      </c>
      <c r="N46" s="64" t="s">
        <v>483</v>
      </c>
      <c r="O46" s="65" t="s">
        <v>483</v>
      </c>
      <c r="P46" s="48"/>
      <c r="Q46" s="48"/>
      <c r="R46" s="48"/>
      <c r="S46" s="48"/>
      <c r="T46" s="48"/>
      <c r="U46" s="48"/>
    </row>
    <row r="47" spans="1:21" ht="30.75" customHeight="1">
      <c r="A47" s="48"/>
      <c r="B47" s="1158"/>
      <c r="C47" s="1159"/>
      <c r="D47" s="62"/>
      <c r="E47" s="1150" t="s">
        <v>13</v>
      </c>
      <c r="F47" s="1150"/>
      <c r="G47" s="1150"/>
      <c r="H47" s="1150"/>
      <c r="I47" s="1150"/>
      <c r="J47" s="1151"/>
      <c r="K47" s="63" t="s">
        <v>483</v>
      </c>
      <c r="L47" s="64" t="s">
        <v>483</v>
      </c>
      <c r="M47" s="64" t="s">
        <v>483</v>
      </c>
      <c r="N47" s="64" t="s">
        <v>483</v>
      </c>
      <c r="O47" s="65" t="s">
        <v>483</v>
      </c>
      <c r="P47" s="48"/>
      <c r="Q47" s="48"/>
      <c r="R47" s="48"/>
      <c r="S47" s="48"/>
      <c r="T47" s="48"/>
      <c r="U47" s="48"/>
    </row>
    <row r="48" spans="1:21" ht="30.75" customHeight="1">
      <c r="A48" s="48"/>
      <c r="B48" s="1158"/>
      <c r="C48" s="1159"/>
      <c r="D48" s="62"/>
      <c r="E48" s="1150" t="s">
        <v>14</v>
      </c>
      <c r="F48" s="1150"/>
      <c r="G48" s="1150"/>
      <c r="H48" s="1150"/>
      <c r="I48" s="1150"/>
      <c r="J48" s="1151"/>
      <c r="K48" s="63" t="s">
        <v>483</v>
      </c>
      <c r="L48" s="64" t="s">
        <v>483</v>
      </c>
      <c r="M48" s="64">
        <v>2153</v>
      </c>
      <c r="N48" s="64">
        <v>2178</v>
      </c>
      <c r="O48" s="65">
        <v>2317</v>
      </c>
      <c r="P48" s="48"/>
      <c r="Q48" s="48"/>
      <c r="R48" s="48"/>
      <c r="S48" s="48"/>
      <c r="T48" s="48"/>
      <c r="U48" s="48"/>
    </row>
    <row r="49" spans="1:21" ht="30.75" customHeight="1">
      <c r="A49" s="48"/>
      <c r="B49" s="1158"/>
      <c r="C49" s="1159"/>
      <c r="D49" s="62"/>
      <c r="E49" s="1150" t="s">
        <v>15</v>
      </c>
      <c r="F49" s="1150"/>
      <c r="G49" s="1150"/>
      <c r="H49" s="1150"/>
      <c r="I49" s="1150"/>
      <c r="J49" s="1151"/>
      <c r="K49" s="63" t="s">
        <v>483</v>
      </c>
      <c r="L49" s="64" t="s">
        <v>483</v>
      </c>
      <c r="M49" s="64">
        <v>591</v>
      </c>
      <c r="N49" s="64">
        <v>495</v>
      </c>
      <c r="O49" s="65">
        <v>465</v>
      </c>
      <c r="P49" s="48"/>
      <c r="Q49" s="48"/>
      <c r="R49" s="48"/>
      <c r="S49" s="48"/>
      <c r="T49" s="48"/>
      <c r="U49" s="48"/>
    </row>
    <row r="50" spans="1:21" ht="30.75" customHeight="1">
      <c r="A50" s="48"/>
      <c r="B50" s="1158"/>
      <c r="C50" s="1159"/>
      <c r="D50" s="62"/>
      <c r="E50" s="1150" t="s">
        <v>16</v>
      </c>
      <c r="F50" s="1150"/>
      <c r="G50" s="1150"/>
      <c r="H50" s="1150"/>
      <c r="I50" s="1150"/>
      <c r="J50" s="1151"/>
      <c r="K50" s="63" t="s">
        <v>483</v>
      </c>
      <c r="L50" s="64" t="s">
        <v>483</v>
      </c>
      <c r="M50" s="64">
        <v>1030</v>
      </c>
      <c r="N50" s="64">
        <v>1342</v>
      </c>
      <c r="O50" s="65">
        <v>583</v>
      </c>
      <c r="P50" s="48"/>
      <c r="Q50" s="48"/>
      <c r="R50" s="48"/>
      <c r="S50" s="48"/>
      <c r="T50" s="48"/>
      <c r="U50" s="48"/>
    </row>
    <row r="51" spans="1:21" ht="30.75" customHeight="1">
      <c r="A51" s="48"/>
      <c r="B51" s="1160"/>
      <c r="C51" s="1161"/>
      <c r="D51" s="66"/>
      <c r="E51" s="1150" t="s">
        <v>17</v>
      </c>
      <c r="F51" s="1150"/>
      <c r="G51" s="1150"/>
      <c r="H51" s="1150"/>
      <c r="I51" s="1150"/>
      <c r="J51" s="1151"/>
      <c r="K51" s="63" t="s">
        <v>483</v>
      </c>
      <c r="L51" s="64" t="s">
        <v>483</v>
      </c>
      <c r="M51" s="64" t="s">
        <v>483</v>
      </c>
      <c r="N51" s="64" t="s">
        <v>483</v>
      </c>
      <c r="O51" s="65" t="s">
        <v>483</v>
      </c>
      <c r="P51" s="48"/>
      <c r="Q51" s="48"/>
      <c r="R51" s="48"/>
      <c r="S51" s="48"/>
      <c r="T51" s="48"/>
      <c r="U51" s="48"/>
    </row>
    <row r="52" spans="1:21" ht="30.75" customHeight="1">
      <c r="A52" s="48"/>
      <c r="B52" s="1148" t="s">
        <v>18</v>
      </c>
      <c r="C52" s="1149"/>
      <c r="D52" s="66"/>
      <c r="E52" s="1150" t="s">
        <v>19</v>
      </c>
      <c r="F52" s="1150"/>
      <c r="G52" s="1150"/>
      <c r="H52" s="1150"/>
      <c r="I52" s="1150"/>
      <c r="J52" s="1151"/>
      <c r="K52" s="63" t="s">
        <v>483</v>
      </c>
      <c r="L52" s="64" t="s">
        <v>483</v>
      </c>
      <c r="M52" s="64">
        <v>7492</v>
      </c>
      <c r="N52" s="64">
        <v>7739</v>
      </c>
      <c r="O52" s="65">
        <v>7808</v>
      </c>
      <c r="P52" s="48"/>
      <c r="Q52" s="48"/>
      <c r="R52" s="48"/>
      <c r="S52" s="48"/>
      <c r="T52" s="48"/>
      <c r="U52" s="48"/>
    </row>
    <row r="53" spans="1:21" ht="30.75" customHeight="1" thickBot="1">
      <c r="A53" s="48"/>
      <c r="B53" s="1152" t="s">
        <v>20</v>
      </c>
      <c r="C53" s="1153"/>
      <c r="D53" s="67"/>
      <c r="E53" s="1154" t="s">
        <v>21</v>
      </c>
      <c r="F53" s="1154"/>
      <c r="G53" s="1154"/>
      <c r="H53" s="1154"/>
      <c r="I53" s="1154"/>
      <c r="J53" s="1155"/>
      <c r="K53" s="68" t="s">
        <v>483</v>
      </c>
      <c r="L53" s="69" t="s">
        <v>483</v>
      </c>
      <c r="M53" s="69">
        <v>5317</v>
      </c>
      <c r="N53" s="69">
        <v>5160</v>
      </c>
      <c r="O53" s="70">
        <v>4733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須藤 美由紀</cp:lastModifiedBy>
  <cp:lastPrinted>2015-04-23T05:06:00Z</cp:lastPrinted>
  <dcterms:created xsi:type="dcterms:W3CDTF">2015-02-17T05:59:26Z</dcterms:created>
  <dcterms:modified xsi:type="dcterms:W3CDTF">2015-04-24T05:49:04Z</dcterms:modified>
  <cp:category/>
</cp:coreProperties>
</file>