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<sst xmlns="http://schemas.openxmlformats.org/spreadsheetml/2006/main" count="221" uniqueCount="111">
  <si>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</si>
  <si>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</si>
  <si>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</si>
  <si>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</si>
  <si>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</si>
  <si>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</si>
  <si>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</si>
  <si>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</si>
  <si>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</si>
  <si>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</si>
  <si>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</si>
  <si>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</si>
  <si>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</si>
  <si>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</si>
  <si>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</si>
  <si>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</si>
  <si>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</si>
  <si>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</si>
  <si>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</si>
  <si>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</si>
  <si>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</si>
  <si>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</si>
  <si>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</si>
  <si>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</si>
  <si>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</si>
  <si>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</si>
  <si>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</si>
  <si>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</si>
  <si>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</si>
  <si>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</si>
  <si>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</si>
  <si>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</si>
  <si>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</si>
  <si>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</si>
  <si>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</si>
  <si>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</si>
  <si>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</si>
  <si>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</si>
  <si>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</si>
  <si>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</si>
  <si>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</si>
  <si>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</si>
  <si>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</si>
  <si>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</si>
  <si>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</si>
  <si>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</si>
  <si>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</si>
  <si>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</si>
  <si>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</si>
  <si>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</si>
  <si>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</si>
  <si>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</si>
  <si>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</si>
  <si>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</si>
  <si>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</si>
  <si>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</si>
  <si>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</si>
  <si>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</si>
  <si>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</si>
  <si>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</si>
  <si>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</si>
  <si>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</si>
  <si>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</si>
  <si>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</si>
  <si>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</si>
  <si>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</si>
  <si>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</si>
  <si>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</si>
  <si>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</si>
  <si>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</si>
  <si>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</si>
  <si>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</si>
  <si>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</si>
  <si>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</si>
  <si>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</si>
  <si>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</si>
  <si>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</si>
  <si>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</si>
  <si>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</si>
  <si>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</si>
  <si>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</si>
  <si>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</si>
  <si>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</si>
  <si>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</si>
  <si>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</si>
  <si>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</si>
  <si>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</si>
  <si>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</si>
  <si>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</si>
  <si>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</si>
  <si>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</si>
  <si>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</si>
  <si>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</si>
  <si>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</si>
  <si>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</si>
  <si>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</si>
  <si>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岩手県　一関市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</si>
  <si>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</si>
  <si>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</si>
  <si>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</si>
  <si>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</si>
  <si>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</si>
  <si>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</si>
  <si>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</si>
  <si>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</si>
  <si>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</si>
  <si>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</si>
  <si>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</si>
  <si>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単年度収支においては赤字となっているものの、下水道管整備は現在も進行中（一関・千厩地域）であり、処理区域面積が拡大され下水道への接続世帯も増加していることから、右肩上がりの傾向にあります。
　しかしながら、下水道整備が終了した地域においては、人口減少等により区域内人口など、当初計画と大幅にかい離した状況にあり、施設利用率を下げる要因となっています。</t>
    <rPh sb="23" eb="26">
      <t>ゲスイドウ</t>
    </rPh>
    <rPh sb="26" eb="27">
      <t>カン</t>
    </rPh>
    <rPh sb="27" eb="29">
      <t>セイビ</t>
    </rPh>
    <rPh sb="30" eb="32">
      <t>ゲンザイ</t>
    </rPh>
    <rPh sb="33" eb="36">
      <t>シンコウチュウ</t>
    </rPh>
    <rPh sb="37" eb="39">
      <t>イチノセキ</t>
    </rPh>
    <rPh sb="40" eb="42">
      <t>センマヤ</t>
    </rPh>
    <rPh sb="42" eb="44">
      <t>チイキ</t>
    </rPh>
    <rPh sb="49" eb="51">
      <t>ショリ</t>
    </rPh>
    <rPh sb="51" eb="53">
      <t>クイキ</t>
    </rPh>
    <rPh sb="53" eb="55">
      <t>メンセキ</t>
    </rPh>
    <rPh sb="56" eb="58">
      <t>カクダイ</t>
    </rPh>
    <rPh sb="60" eb="63">
      <t>ゲスイドウ</t>
    </rPh>
    <rPh sb="65" eb="67">
      <t>セツゾク</t>
    </rPh>
    <rPh sb="67" eb="69">
      <t>セタイ</t>
    </rPh>
    <rPh sb="70" eb="72">
      <t>ゾウカ</t>
    </rPh>
    <rPh sb="81" eb="83">
      <t>ミギカタ</t>
    </rPh>
    <rPh sb="83" eb="84">
      <t>ア</t>
    </rPh>
    <rPh sb="87" eb="89">
      <t>ケイコウ</t>
    </rPh>
    <rPh sb="104" eb="107">
      <t>ゲスイドウ</t>
    </rPh>
    <rPh sb="107" eb="109">
      <t>セイビ</t>
    </rPh>
    <rPh sb="110" eb="112">
      <t>シュウリョウ</t>
    </rPh>
    <rPh sb="114" eb="116">
      <t>チイキ</t>
    </rPh>
    <rPh sb="122" eb="124">
      <t>ジンコウ</t>
    </rPh>
    <rPh sb="124" eb="126">
      <t>ゲンショウ</t>
    </rPh>
    <rPh sb="126" eb="127">
      <t>トウ</t>
    </rPh>
    <rPh sb="130" eb="133">
      <t>クイキナイ</t>
    </rPh>
    <rPh sb="133" eb="135">
      <t>ジンコウ</t>
    </rPh>
    <rPh sb="138" eb="140">
      <t>トウショ</t>
    </rPh>
    <rPh sb="140" eb="142">
      <t>ケイカク</t>
    </rPh>
    <rPh sb="148" eb="149">
      <t>リ</t>
    </rPh>
    <rPh sb="151" eb="153">
      <t>ジョウキョウ</t>
    </rPh>
    <rPh sb="157" eb="159">
      <t>シセツ</t>
    </rPh>
    <rPh sb="159" eb="162">
      <t>リヨウリツ</t>
    </rPh>
    <rPh sb="163" eb="164">
      <t>サ</t>
    </rPh>
    <rPh sb="166" eb="168">
      <t>ヨウイン</t>
    </rPh>
    <phoneticPr fontId="4"/>
  </si>
  <si>
    <t>　整備が完了した地区において、下水道への接続についての普及活動を行い、施設利用率と水洗化率の向上に取り組みます。
　また、人口・世帯数の推移等、将来を見据えた整備計画区域の見直しも検討する必要があります。下水道事業の財政状況を明確化するためにも早期に公営企業会計に移行することが望ましいと捉えています。</t>
    <rPh sb="1" eb="3">
      <t>セイビ</t>
    </rPh>
    <rPh sb="4" eb="6">
      <t>カンリョウ</t>
    </rPh>
    <rPh sb="8" eb="10">
      <t>チク</t>
    </rPh>
    <rPh sb="15" eb="18">
      <t>ゲスイドウ</t>
    </rPh>
    <rPh sb="20" eb="22">
      <t>セツゾク</t>
    </rPh>
    <rPh sb="27" eb="29">
      <t>フキュウ</t>
    </rPh>
    <rPh sb="29" eb="31">
      <t>カツドウ</t>
    </rPh>
    <rPh sb="32" eb="33">
      <t>オコナ</t>
    </rPh>
    <rPh sb="35" eb="37">
      <t>シセツ</t>
    </rPh>
    <rPh sb="37" eb="40">
      <t>リヨウリツ</t>
    </rPh>
    <rPh sb="41" eb="44">
      <t>スイセンカ</t>
    </rPh>
    <rPh sb="44" eb="45">
      <t>リツ</t>
    </rPh>
    <rPh sb="46" eb="48">
      <t>コウジョウ</t>
    </rPh>
    <rPh sb="49" eb="50">
      <t>ト</t>
    </rPh>
    <rPh sb="51" eb="52">
      <t>ク</t>
    </rPh>
    <rPh sb="61" eb="63">
      <t>ジンコウ</t>
    </rPh>
    <rPh sb="64" eb="67">
      <t>セタイスウ</t>
    </rPh>
    <rPh sb="68" eb="70">
      <t>スイイ</t>
    </rPh>
    <rPh sb="70" eb="71">
      <t>ナド</t>
    </rPh>
    <rPh sb="72" eb="74">
      <t>ショウライ</t>
    </rPh>
    <rPh sb="75" eb="77">
      <t>ミス</t>
    </rPh>
    <rPh sb="79" eb="81">
      <t>セイビ</t>
    </rPh>
    <rPh sb="81" eb="83">
      <t>ケイカク</t>
    </rPh>
    <rPh sb="83" eb="85">
      <t>クイキ</t>
    </rPh>
    <rPh sb="86" eb="88">
      <t>ミナオ</t>
    </rPh>
    <rPh sb="90" eb="92">
      <t>ケントウ</t>
    </rPh>
    <rPh sb="94" eb="96">
      <t>ヒツヨウ</t>
    </rPh>
    <rPh sb="102" eb="105">
      <t>ゲスイドウ</t>
    </rPh>
    <rPh sb="105" eb="107">
      <t>ジギョウ</t>
    </rPh>
    <rPh sb="108" eb="110">
      <t>ザイセイ</t>
    </rPh>
    <rPh sb="110" eb="112">
      <t>ジョウキョウ</t>
    </rPh>
    <rPh sb="113" eb="116">
      <t>メイカクカ</t>
    </rPh>
    <rPh sb="122" eb="124">
      <t>ソウキ</t>
    </rPh>
    <rPh sb="125" eb="127">
      <t>コウエイ</t>
    </rPh>
    <rPh sb="127" eb="129">
      <t>キギョウ</t>
    </rPh>
    <rPh sb="129" eb="131">
      <t>カイケイ</t>
    </rPh>
    <rPh sb="139" eb="140">
      <t>ノゾ</t>
    </rPh>
    <rPh sb="144" eb="145">
      <t>トラ</t>
    </rPh>
    <phoneticPr fontId="4"/>
  </si>
  <si>
    <t>　平成23年度は東日本大震災による災害復旧において管渠更新を行ったところです。
　初期に整備した施設・設備は、経年劣化等による故障なども相次いでおり、計画的な更新が急務であることから、今後、処理区毎に策定する長寿命化計画に基づき、補助事業等を活用しながら施設の維持・更新に努めます。</t>
    <rPh sb="1" eb="3">
      <t>ヘイセイ</t>
    </rPh>
    <rPh sb="5" eb="7">
      <t>ネンド</t>
    </rPh>
    <rPh sb="8" eb="11">
      <t>ヒガシニホン</t>
    </rPh>
    <rPh sb="11" eb="14">
      <t>ダイシンサイ</t>
    </rPh>
    <rPh sb="17" eb="19">
      <t>サイガイ</t>
    </rPh>
    <rPh sb="19" eb="21">
      <t>フッキュウ</t>
    </rPh>
    <rPh sb="25" eb="27">
      <t>カンキョ</t>
    </rPh>
    <rPh sb="27" eb="29">
      <t>コウシン</t>
    </rPh>
    <rPh sb="30" eb="31">
      <t>オコナ</t>
    </rPh>
    <rPh sb="41" eb="43">
      <t>ショキ</t>
    </rPh>
    <rPh sb="44" eb="46">
      <t>セイビ</t>
    </rPh>
    <rPh sb="48" eb="50">
      <t>シセツ</t>
    </rPh>
    <rPh sb="51" eb="53">
      <t>セツビ</t>
    </rPh>
    <rPh sb="55" eb="57">
      <t>ケイネン</t>
    </rPh>
    <rPh sb="57" eb="59">
      <t>レッカ</t>
    </rPh>
    <rPh sb="59" eb="60">
      <t>トウ</t>
    </rPh>
    <rPh sb="68" eb="70">
      <t>アイツ</t>
    </rPh>
    <rPh sb="75" eb="78">
      <t>ケイカクテキ</t>
    </rPh>
    <rPh sb="79" eb="81">
      <t>コウシン</t>
    </rPh>
    <rPh sb="82" eb="84">
      <t>キュウム</t>
    </rPh>
    <rPh sb="92" eb="94">
      <t>コンゴ</t>
    </rPh>
    <rPh sb="95" eb="97">
      <t>ショリ</t>
    </rPh>
    <rPh sb="97" eb="98">
      <t>ク</t>
    </rPh>
    <rPh sb="98" eb="99">
      <t>ゴト</t>
    </rPh>
    <rPh sb="100" eb="102">
      <t>サクテイ</t>
    </rPh>
    <rPh sb="104" eb="107">
      <t>チョウジュミョウ</t>
    </rPh>
    <rPh sb="107" eb="108">
      <t>カ</t>
    </rPh>
    <rPh sb="108" eb="110">
      <t>ケイカク</t>
    </rPh>
    <rPh sb="111" eb="113">
      <t>モトズ</t>
    </rPh>
    <rPh sb="115" eb="117">
      <t>ホジョ</t>
    </rPh>
    <rPh sb="117" eb="119">
      <t>ジギョウ</t>
    </rPh>
    <rPh sb="119" eb="120">
      <t>トウ</t>
    </rPh>
    <rPh sb="127" eb="129">
      <t>シセツ</t>
    </rPh>
    <rPh sb="130" eb="132">
      <t>イジ</t>
    </rPh>
    <rPh sb="133" eb="135">
      <t>コウシン</t>
    </rPh>
    <rPh sb="136" eb="13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</si>
</sst>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1.03</c:v>
                </c:pt>
                <c:pt idx="2" formatCode="#,##0.00;&quot;△&quot;#,##0.00">
                  <c:v>0</c:v>
                </c:pt>
                <c:pt idx="3" formatCode="#,##0.00;&quot;△&quot;#,##0.00">
                  <c:v>0</c:v>
                </c:pt>
                <c:pt idx="4">
                  <c:v>0.01</c:v>
                </c:pt>
              </c:numCache>
            </c:numRef>
          </c:val>
        </c:ser>
        <c:dLbls>
          <c:showLegendKey val="0"/>
          <c:showVal val="0"/>
          <c:showCatName val="0"/>
          <c:showSerName val="0"/>
          <c:showPercent val="0"/>
          <c:showBubbleSize val="0"/>
        </c:dLbls>
        <c:gapWidth val="150"/>
        <c:axId val="81778176"/>
        <c:axId val="8178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0.05</c:v>
                </c:pt>
                <c:pt idx="2">
                  <c:v>0.04</c:v>
                </c:pt>
                <c:pt idx="3">
                  <c:v>0.06</c:v>
                </c:pt>
                <c:pt idx="4">
                  <c:v>0.04</c:v>
                </c:pt>
              </c:numCache>
            </c:numRef>
          </c:val>
          <c:smooth val="0"/>
        </c:ser>
        <c:dLbls>
          <c:showLegendKey val="0"/>
          <c:showVal val="0"/>
          <c:showCatName val="0"/>
          <c:showSerName val="0"/>
          <c:showPercent val="0"/>
          <c:showBubbleSize val="0"/>
        </c:dLbls>
        <c:marker val="1"/>
        <c:smooth val="0"/>
        <c:axId val="81778176"/>
        <c:axId val="81780096"/>
      </c:lineChart>
      <c:dateAx>
        <c:axId val="81778176"/>
        <c:scaling>
          <c:orientation val="minMax"/>
        </c:scaling>
        <c:delete val="1"/>
        <c:axPos val="b"/>
        <c:numFmt formatCode="ge" sourceLinked="1"/>
        <c:majorTickMark val="none"/>
        <c:minorTickMark val="none"/>
        <c:tickLblPos val="none"/>
        <c:crossAx val="81780096"/>
        <c:crosses val="autoZero"/>
        <c:auto val="1"/>
        <c:lblOffset val="100"/>
        <c:baseTimeUnit val="years"/>
      </c:dateAx>
      <c:valAx>
        <c:axId val="8178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33.270000000000003</c:v>
                </c:pt>
                <c:pt idx="1">
                  <c:v>24.31</c:v>
                </c:pt>
                <c:pt idx="2">
                  <c:v>25.09</c:v>
                </c:pt>
                <c:pt idx="3">
                  <c:v>27.06</c:v>
                </c:pt>
                <c:pt idx="4">
                  <c:v>27.53</c:v>
                </c:pt>
              </c:numCache>
            </c:numRef>
          </c:val>
        </c:ser>
        <c:dLbls>
          <c:showLegendKey val="0"/>
          <c:showVal val="0"/>
          <c:showCatName val="0"/>
          <c:showSerName val="0"/>
          <c:showPercent val="0"/>
          <c:showBubbleSize val="0"/>
        </c:dLbls>
        <c:gapWidth val="150"/>
        <c:axId val="90638208"/>
        <c:axId val="906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63.88</c:v>
                </c:pt>
                <c:pt idx="2">
                  <c:v>65.31</c:v>
                </c:pt>
                <c:pt idx="3">
                  <c:v>62.09</c:v>
                </c:pt>
                <c:pt idx="4">
                  <c:v>62.23</c:v>
                </c:pt>
              </c:numCache>
            </c:numRef>
          </c:val>
          <c:smooth val="0"/>
        </c:ser>
        <c:dLbls>
          <c:showLegendKey val="0"/>
          <c:showVal val="0"/>
          <c:showCatName val="0"/>
          <c:showSerName val="0"/>
          <c:showPercent val="0"/>
          <c:showBubbleSize val="0"/>
        </c:dLbls>
        <c:marker val="1"/>
        <c:smooth val="0"/>
        <c:axId val="90638208"/>
        <c:axId val="90644480"/>
      </c:lineChart>
      <c:dateAx>
        <c:axId val="90638208"/>
        <c:scaling>
          <c:orientation val="minMax"/>
        </c:scaling>
        <c:delete val="1"/>
        <c:axPos val="b"/>
        <c:numFmt formatCode="ge" sourceLinked="1"/>
        <c:majorTickMark val="none"/>
        <c:minorTickMark val="none"/>
        <c:tickLblPos val="none"/>
        <c:crossAx val="90644480"/>
        <c:crosses val="autoZero"/>
        <c:auto val="1"/>
        <c:lblOffset val="100"/>
        <c:baseTimeUnit val="years"/>
      </c:dateAx>
      <c:valAx>
        <c:axId val="906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78.25</c:v>
                </c:pt>
                <c:pt idx="1">
                  <c:v>76.73</c:v>
                </c:pt>
                <c:pt idx="2">
                  <c:v>76.02</c:v>
                </c:pt>
                <c:pt idx="3">
                  <c:v>76</c:v>
                </c:pt>
                <c:pt idx="4">
                  <c:v>74.349999999999994</c:v>
                </c:pt>
              </c:numCache>
            </c:numRef>
          </c:val>
        </c:ser>
        <c:dLbls>
          <c:showLegendKey val="0"/>
          <c:showVal val="0"/>
          <c:showCatName val="0"/>
          <c:showSerName val="0"/>
          <c:showPercent val="0"/>
          <c:showBubbleSize val="0"/>
        </c:dLbls>
        <c:gapWidth val="150"/>
        <c:axId val="90658304"/>
        <c:axId val="9066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86.62</c:v>
                </c:pt>
                <c:pt idx="2">
                  <c:v>87.07</c:v>
                </c:pt>
                <c:pt idx="3">
                  <c:v>86.88</c:v>
                </c:pt>
                <c:pt idx="4">
                  <c:v>86.56</c:v>
                </c:pt>
              </c:numCache>
            </c:numRef>
          </c:val>
          <c:smooth val="0"/>
        </c:ser>
        <c:dLbls>
          <c:showLegendKey val="0"/>
          <c:showVal val="0"/>
          <c:showCatName val="0"/>
          <c:showSerName val="0"/>
          <c:showPercent val="0"/>
          <c:showBubbleSize val="0"/>
        </c:dLbls>
        <c:marker val="1"/>
        <c:smooth val="0"/>
        <c:axId val="90658304"/>
        <c:axId val="90660224"/>
      </c:lineChart>
      <c:dateAx>
        <c:axId val="90658304"/>
        <c:scaling>
          <c:orientation val="minMax"/>
        </c:scaling>
        <c:delete val="1"/>
        <c:axPos val="b"/>
        <c:numFmt formatCode="ge" sourceLinked="1"/>
        <c:majorTickMark val="none"/>
        <c:minorTickMark val="none"/>
        <c:tickLblPos val="none"/>
        <c:crossAx val="90660224"/>
        <c:crosses val="autoZero"/>
        <c:auto val="1"/>
        <c:lblOffset val="100"/>
        <c:baseTimeUnit val="years"/>
      </c:dateAx>
      <c:valAx>
        <c:axId val="9066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72.459999999999994</c:v>
                </c:pt>
                <c:pt idx="1">
                  <c:v>77.78</c:v>
                </c:pt>
                <c:pt idx="2">
                  <c:v>74.400000000000006</c:v>
                </c:pt>
                <c:pt idx="3">
                  <c:v>75.540000000000006</c:v>
                </c:pt>
                <c:pt idx="4">
                  <c:v>76.739999999999995</c:v>
                </c:pt>
              </c:numCache>
            </c:numRef>
          </c:val>
        </c:ser>
        <c:dLbls>
          <c:showLegendKey val="0"/>
          <c:showVal val="0"/>
          <c:showCatName val="0"/>
          <c:showSerName val="0"/>
          <c:showPercent val="0"/>
          <c:showBubbleSize val="0"/>
        </c:dLbls>
        <c:gapWidth val="150"/>
        <c:axId val="81826944"/>
        <c:axId val="818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826944"/>
        <c:axId val="81828864"/>
      </c:lineChart>
      <c:dateAx>
        <c:axId val="81826944"/>
        <c:scaling>
          <c:orientation val="minMax"/>
        </c:scaling>
        <c:delete val="1"/>
        <c:axPos val="b"/>
        <c:numFmt formatCode="ge" sourceLinked="1"/>
        <c:majorTickMark val="none"/>
        <c:minorTickMark val="none"/>
        <c:tickLblPos val="none"/>
        <c:crossAx val="81828864"/>
        <c:crosses val="autoZero"/>
        <c:auto val="1"/>
        <c:lblOffset val="100"/>
        <c:baseTimeUnit val="years"/>
      </c:dateAx>
      <c:valAx>
        <c:axId val="818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084608"/>
        <c:axId val="820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084608"/>
        <c:axId val="82086528"/>
      </c:lineChart>
      <c:dateAx>
        <c:axId val="82084608"/>
        <c:scaling>
          <c:orientation val="minMax"/>
        </c:scaling>
        <c:delete val="1"/>
        <c:axPos val="b"/>
        <c:numFmt formatCode="ge" sourceLinked="1"/>
        <c:majorTickMark val="none"/>
        <c:minorTickMark val="none"/>
        <c:tickLblPos val="none"/>
        <c:crossAx val="82086528"/>
        <c:crosses val="autoZero"/>
        <c:auto val="1"/>
        <c:lblOffset val="100"/>
        <c:baseTimeUnit val="years"/>
      </c:dateAx>
      <c:valAx>
        <c:axId val="820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153856"/>
        <c:axId val="8215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153856"/>
        <c:axId val="82155776"/>
      </c:lineChart>
      <c:dateAx>
        <c:axId val="82153856"/>
        <c:scaling>
          <c:orientation val="minMax"/>
        </c:scaling>
        <c:delete val="1"/>
        <c:axPos val="b"/>
        <c:numFmt formatCode="ge" sourceLinked="1"/>
        <c:majorTickMark val="none"/>
        <c:minorTickMark val="none"/>
        <c:tickLblPos val="none"/>
        <c:crossAx val="82155776"/>
        <c:crosses val="autoZero"/>
        <c:auto val="1"/>
        <c:lblOffset val="100"/>
        <c:baseTimeUnit val="years"/>
      </c:dateAx>
      <c:valAx>
        <c:axId val="821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77856"/>
        <c:axId val="867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77856"/>
        <c:axId val="86779776"/>
      </c:lineChart>
      <c:dateAx>
        <c:axId val="86777856"/>
        <c:scaling>
          <c:orientation val="minMax"/>
        </c:scaling>
        <c:delete val="1"/>
        <c:axPos val="b"/>
        <c:numFmt formatCode="ge" sourceLinked="1"/>
        <c:majorTickMark val="none"/>
        <c:minorTickMark val="none"/>
        <c:tickLblPos val="none"/>
        <c:crossAx val="86779776"/>
        <c:crosses val="autoZero"/>
        <c:auto val="1"/>
        <c:lblOffset val="100"/>
        <c:baseTimeUnit val="years"/>
      </c:dateAx>
      <c:valAx>
        <c:axId val="867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826368"/>
        <c:axId val="868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826368"/>
        <c:axId val="86832640"/>
      </c:lineChart>
      <c:dateAx>
        <c:axId val="86826368"/>
        <c:scaling>
          <c:orientation val="minMax"/>
        </c:scaling>
        <c:delete val="1"/>
        <c:axPos val="b"/>
        <c:numFmt formatCode="ge" sourceLinked="1"/>
        <c:majorTickMark val="none"/>
        <c:minorTickMark val="none"/>
        <c:tickLblPos val="none"/>
        <c:crossAx val="86832640"/>
        <c:crosses val="autoZero"/>
        <c:auto val="1"/>
        <c:lblOffset val="100"/>
        <c:baseTimeUnit val="years"/>
      </c:dateAx>
      <c:valAx>
        <c:axId val="868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1229.52</c:v>
                </c:pt>
                <c:pt idx="1">
                  <c:v>991.41</c:v>
                </c:pt>
                <c:pt idx="2">
                  <c:v>1005.56</c:v>
                </c:pt>
                <c:pt idx="3">
                  <c:v>1241.06</c:v>
                </c:pt>
                <c:pt idx="4">
                  <c:v>851.04</c:v>
                </c:pt>
              </c:numCache>
            </c:numRef>
          </c:val>
        </c:ser>
        <c:dLbls>
          <c:showLegendKey val="0"/>
          <c:showVal val="0"/>
          <c:showCatName val="0"/>
          <c:showSerName val="0"/>
          <c:showPercent val="0"/>
          <c:showBubbleSize val="0"/>
        </c:dLbls>
        <c:gapWidth val="150"/>
        <c:axId val="90512384"/>
        <c:axId val="905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1247.2</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90512384"/>
        <c:axId val="90551424"/>
      </c:lineChart>
      <c:dateAx>
        <c:axId val="90512384"/>
        <c:scaling>
          <c:orientation val="minMax"/>
        </c:scaling>
        <c:delete val="1"/>
        <c:axPos val="b"/>
        <c:numFmt formatCode="ge" sourceLinked="1"/>
        <c:majorTickMark val="none"/>
        <c:minorTickMark val="none"/>
        <c:tickLblPos val="none"/>
        <c:crossAx val="90551424"/>
        <c:crosses val="autoZero"/>
        <c:auto val="1"/>
        <c:lblOffset val="100"/>
        <c:baseTimeUnit val="years"/>
      </c:dateAx>
      <c:valAx>
        <c:axId val="905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60.7</c:v>
                </c:pt>
                <c:pt idx="1">
                  <c:v>45.57</c:v>
                </c:pt>
                <c:pt idx="2">
                  <c:v>59.79</c:v>
                </c:pt>
                <c:pt idx="3">
                  <c:v>57.42</c:v>
                </c:pt>
                <c:pt idx="4">
                  <c:v>69.34</c:v>
                </c:pt>
              </c:numCache>
            </c:numRef>
          </c:val>
        </c:ser>
        <c:dLbls>
          <c:showLegendKey val="0"/>
          <c:showVal val="0"/>
          <c:showCatName val="0"/>
          <c:showSerName val="0"/>
          <c:showPercent val="0"/>
          <c:showBubbleSize val="0"/>
        </c:dLbls>
        <c:gapWidth val="150"/>
        <c:axId val="90577536"/>
        <c:axId val="905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77.489999999999995</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90577536"/>
        <c:axId val="90579712"/>
      </c:lineChart>
      <c:dateAx>
        <c:axId val="90577536"/>
        <c:scaling>
          <c:orientation val="minMax"/>
        </c:scaling>
        <c:delete val="1"/>
        <c:axPos val="b"/>
        <c:numFmt formatCode="ge" sourceLinked="1"/>
        <c:majorTickMark val="none"/>
        <c:minorTickMark val="none"/>
        <c:tickLblPos val="none"/>
        <c:crossAx val="90579712"/>
        <c:crosses val="autoZero"/>
        <c:auto val="1"/>
        <c:lblOffset val="100"/>
        <c:baseTimeUnit val="years"/>
      </c:dateAx>
      <c:valAx>
        <c:axId val="905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296.87</c:v>
                </c:pt>
                <c:pt idx="1">
                  <c:v>400.86</c:v>
                </c:pt>
                <c:pt idx="2">
                  <c:v>306.11</c:v>
                </c:pt>
                <c:pt idx="3">
                  <c:v>318.33999999999997</c:v>
                </c:pt>
                <c:pt idx="4">
                  <c:v>269.48</c:v>
                </c:pt>
              </c:numCache>
            </c:numRef>
          </c:val>
        </c:ser>
        <c:dLbls>
          <c:showLegendKey val="0"/>
          <c:showVal val="0"/>
          <c:showCatName val="0"/>
          <c:showSerName val="0"/>
          <c:showPercent val="0"/>
          <c:showBubbleSize val="0"/>
        </c:dLbls>
        <c:gapWidth val="150"/>
        <c:axId val="90618112"/>
        <c:axId val="906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201.25</c:v>
                </c:pt>
                <c:pt idx="2">
                  <c:v>199.32</c:v>
                </c:pt>
                <c:pt idx="3">
                  <c:v>199.36</c:v>
                </c:pt>
                <c:pt idx="4">
                  <c:v>193.74</c:v>
                </c:pt>
              </c:numCache>
            </c:numRef>
          </c:val>
          <c:smooth val="0"/>
        </c:ser>
        <c:dLbls>
          <c:showLegendKey val="0"/>
          <c:showVal val="0"/>
          <c:showCatName val="0"/>
          <c:showSerName val="0"/>
          <c:showPercent val="0"/>
          <c:showBubbleSize val="0"/>
        </c:dLbls>
        <c:marker val="1"/>
        <c:smooth val="0"/>
        <c:axId val="90618112"/>
        <c:axId val="90624384"/>
      </c:lineChart>
      <c:dateAx>
        <c:axId val="90618112"/>
        <c:scaling>
          <c:orientation val="minMax"/>
        </c:scaling>
        <c:delete val="1"/>
        <c:axPos val="b"/>
        <c:numFmt formatCode="ge" sourceLinked="1"/>
        <c:majorTickMark val="none"/>
        <c:minorTickMark val="none"/>
        <c:tickLblPos val="none"/>
        <c:crossAx val="90624384"/>
        <c:crosses val="autoZero"/>
        <c:auto val="1"/>
        <c:lblOffset val="100"/>
        <c:baseTimeUnit val="years"/>
      </c:dateAx>
      <c:valAx>
        <c:axId val="906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岩手県　一関市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124344</v>
      </c>
      <c r="AM8" s="64"/>
      <c r="AN8" s="64"/>
      <c r="AO8" s="64"/>
      <c r="AP8" s="64"/>
      <c r="AQ8" s="64"/>
      <c r="AR8" s="64"/>
      <c r="AS8" s="64"/>
      <c r="AT8" s="63">
        <f>データ!S6</f>
        <v>1256.42</v>
      </c>
      <c r="AU8" s="63"/>
      <c r="AV8" s="63"/>
      <c r="AW8" s="63"/>
      <c r="AX8" s="63"/>
      <c r="AY8" s="63"/>
      <c r="AZ8" s="63"/>
      <c r="BA8" s="63"/>
      <c r="BB8" s="63">
        <f>データ!T6</f>
        <v>98.97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28.42</v>
      </c>
      <c r="Q10" s="63"/>
      <c r="R10" s="63"/>
      <c r="S10" s="63"/>
      <c r="T10" s="63"/>
      <c r="U10" s="63"/>
      <c r="V10" s="63"/>
      <c r="W10" s="63">
        <f>データ!P6</f>
        <v>99.59</v>
      </c>
      <c r="X10" s="63"/>
      <c r="Y10" s="63"/>
      <c r="Z10" s="63"/>
      <c r="AA10" s="63"/>
      <c r="AB10" s="63"/>
      <c r="AC10" s="63"/>
      <c r="AD10" s="64">
        <f>データ!Q6</f>
        <v>3240</v>
      </c>
      <c r="AE10" s="64"/>
      <c r="AF10" s="64"/>
      <c r="AG10" s="64"/>
      <c r="AH10" s="64"/>
      <c r="AI10" s="64"/>
      <c r="AJ10" s="64"/>
      <c r="AK10" s="2"/>
      <c r="AL10" s="64">
        <f>データ!U6</f>
        <v>35087</v>
      </c>
      <c r="AM10" s="64"/>
      <c r="AN10" s="64"/>
      <c r="AO10" s="64"/>
      <c r="AP10" s="64"/>
      <c r="AQ10" s="64"/>
      <c r="AR10" s="64"/>
      <c r="AS10" s="64"/>
      <c r="AT10" s="63">
        <f>データ!V6</f>
        <v>11.88</v>
      </c>
      <c r="AU10" s="63"/>
      <c r="AV10" s="63"/>
      <c r="AW10" s="63"/>
      <c r="AX10" s="63"/>
      <c r="AY10" s="63"/>
      <c r="AZ10" s="63"/>
      <c r="BA10" s="63"/>
      <c r="BB10" s="63">
        <f>データ!W6</f>
        <v>2953.45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32093</v>
      </c>
      <c r="D6" s="31">
        <f t="shared" si="3"/>
        <v>47</v>
      </c>
      <c r="E6" s="31">
        <f t="shared" si="3"/>
        <v>17</v>
      </c>
      <c r="F6" s="31">
        <f t="shared" si="3"/>
        <v>1</v>
      </c>
      <c r="G6" s="31">
        <f t="shared" si="3"/>
        <v>0</v>
      </c>
      <c r="H6" s="31" t="str">
        <f t="shared" si="3"/>
        <v>岩手県　一関市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28.42</v>
      </c>
      <c r="P6" s="32">
        <f t="shared" si="3"/>
        <v>99.59</v>
      </c>
      <c r="Q6" s="32">
        <f t="shared" si="3"/>
        <v>3240</v>
      </c>
      <c r="R6" s="32">
        <f t="shared" si="3"/>
        <v>124344</v>
      </c>
      <c r="S6" s="32">
        <f t="shared" si="3"/>
        <v>1256.42</v>
      </c>
      <c r="T6" s="32">
        <f t="shared" si="3"/>
        <v>98.97</v>
      </c>
      <c r="U6" s="32">
        <f t="shared" si="3"/>
        <v>35087</v>
      </c>
      <c r="V6" s="32">
        <f t="shared" si="3"/>
        <v>11.88</v>
      </c>
      <c r="W6" s="32">
        <f t="shared" si="3"/>
        <v>2953.45</v>
      </c>
      <c r="X6" s="33">
        <f>IF(X7="",NA(),X7)</f>
        <v>72.459999999999994</v>
      </c>
      <c r="Y6" s="33">
        <f t="shared" ref="Y6:AG6" si="4">IF(Y7="",NA(),Y7)</f>
        <v>77.78</v>
      </c>
      <c r="Z6" s="33">
        <f t="shared" si="4"/>
        <v>74.400000000000006</v>
      </c>
      <c r="AA6" s="33">
        <f t="shared" si="4"/>
        <v>75.540000000000006</v>
      </c>
      <c r="AB6" s="33">
        <f t="shared" si="4"/>
        <v>76.739999999999995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1229.52</v>
      </c>
      <c r="BF6" s="33">
        <f t="shared" ref="BF6:BN6" si="7">IF(BF7="",NA(),BF7)</f>
        <v>991.41</v>
      </c>
      <c r="BG6" s="33">
        <f t="shared" si="7"/>
        <v>1005.56</v>
      </c>
      <c r="BH6" s="33">
        <f t="shared" si="7"/>
        <v>1241.06</v>
      </c>
      <c r="BI6" s="33">
        <f t="shared" si="7"/>
        <v>851.04</v>
      </c>
      <c r="BJ6" s="33">
        <f t="shared" si="7"/>
        <v>1320.98</v>
      </c>
      <c r="BK6" s="33">
        <f t="shared" si="7"/>
        <v>1247.2</v>
      </c>
      <c r="BL6" s="33">
        <f t="shared" si="7"/>
        <v>1189.0999999999999</v>
      </c>
      <c r="BM6" s="33">
        <f t="shared" si="7"/>
        <v>1115.1099999999999</v>
      </c>
      <c r="BN6" s="33">
        <f t="shared" si="7"/>
        <v>1010.51</v>
      </c>
      <c r="BO6" s="32" t="str">
        <f>IF(BO7="","",IF(BO7="-","【-】","【"&amp;SUBSTITUTE(TEXT(BO7,"#,##0.00"),"-","△")&amp;"】"))</f>
        <v>【776.35】</v>
      </c>
      <c r="BP6" s="33">
        <f>IF(BP7="",NA(),BP7)</f>
        <v>60.7</v>
      </c>
      <c r="BQ6" s="33">
        <f t="shared" ref="BQ6:BY6" si="8">IF(BQ7="",NA(),BQ7)</f>
        <v>45.57</v>
      </c>
      <c r="BR6" s="33">
        <f t="shared" si="8"/>
        <v>59.79</v>
      </c>
      <c r="BS6" s="33">
        <f t="shared" si="8"/>
        <v>57.42</v>
      </c>
      <c r="BT6" s="33">
        <f t="shared" si="8"/>
        <v>69.34</v>
      </c>
      <c r="BU6" s="33">
        <f t="shared" si="8"/>
        <v>68.63</v>
      </c>
      <c r="BV6" s="33">
        <f t="shared" si="8"/>
        <v>77.489999999999995</v>
      </c>
      <c r="BW6" s="33">
        <f t="shared" si="8"/>
        <v>78.78</v>
      </c>
      <c r="BX6" s="33">
        <f t="shared" si="8"/>
        <v>79.540000000000006</v>
      </c>
      <c r="BY6" s="33">
        <f t="shared" si="8"/>
        <v>83</v>
      </c>
      <c r="BZ6" s="32" t="str">
        <f>IF(BZ7="","",IF(BZ7="-","【-】","【"&amp;SUBSTITUTE(TEXT(BZ7,"#,##0.00"),"-","△")&amp;"】"))</f>
        <v>【96.57】</v>
      </c>
      <c r="CA6" s="33">
        <f>IF(CA7="",NA(),CA7)</f>
        <v>296.87</v>
      </c>
      <c r="CB6" s="33">
        <f t="shared" ref="CB6:CJ6" si="9">IF(CB7="",NA(),CB7)</f>
        <v>400.86</v>
      </c>
      <c r="CC6" s="33">
        <f t="shared" si="9"/>
        <v>306.11</v>
      </c>
      <c r="CD6" s="33">
        <f t="shared" si="9"/>
        <v>318.33999999999997</v>
      </c>
      <c r="CE6" s="33">
        <f t="shared" si="9"/>
        <v>269.48</v>
      </c>
      <c r="CF6" s="33">
        <f t="shared" si="9"/>
        <v>222.94</v>
      </c>
      <c r="CG6" s="33">
        <f t="shared" si="9"/>
        <v>201.25</v>
      </c>
      <c r="CH6" s="33">
        <f t="shared" si="9"/>
        <v>199.32</v>
      </c>
      <c r="CI6" s="33">
        <f t="shared" si="9"/>
        <v>199.36</v>
      </c>
      <c r="CJ6" s="33">
        <f t="shared" si="9"/>
        <v>193.74</v>
      </c>
      <c r="CK6" s="32" t="str">
        <f>IF(CK7="","",IF(CK7="-","【-】","【"&amp;SUBSTITUTE(TEXT(CK7,"#,##0.00"),"-","△")&amp;"】"))</f>
        <v>【142.28】</v>
      </c>
      <c r="CL6" s="33">
        <f>IF(CL7="",NA(),CL7)</f>
        <v>33.270000000000003</v>
      </c>
      <c r="CM6" s="33">
        <f t="shared" ref="CM6:CU6" si="10">IF(CM7="",NA(),CM7)</f>
        <v>24.31</v>
      </c>
      <c r="CN6" s="33">
        <f t="shared" si="10"/>
        <v>25.09</v>
      </c>
      <c r="CO6" s="33">
        <f t="shared" si="10"/>
        <v>27.06</v>
      </c>
      <c r="CP6" s="33">
        <f t="shared" si="10"/>
        <v>27.53</v>
      </c>
      <c r="CQ6" s="33">
        <f t="shared" si="10"/>
        <v>53.07</v>
      </c>
      <c r="CR6" s="33">
        <f t="shared" si="10"/>
        <v>63.88</v>
      </c>
      <c r="CS6" s="33">
        <f t="shared" si="10"/>
        <v>65.31</v>
      </c>
      <c r="CT6" s="33">
        <f t="shared" si="10"/>
        <v>62.09</v>
      </c>
      <c r="CU6" s="33">
        <f t="shared" si="10"/>
        <v>62.23</v>
      </c>
      <c r="CV6" s="32" t="str">
        <f>IF(CV7="","",IF(CV7="-","【-】","【"&amp;SUBSTITUTE(TEXT(CV7,"#,##0.00"),"-","△")&amp;"】"))</f>
        <v>【60.35】</v>
      </c>
      <c r="CW6" s="33">
        <f>IF(CW7="",NA(),CW7)</f>
        <v>78.25</v>
      </c>
      <c r="CX6" s="33">
        <f t="shared" ref="CX6:DF6" si="11">IF(CX7="",NA(),CX7)</f>
        <v>76.73</v>
      </c>
      <c r="CY6" s="33">
        <f t="shared" si="11"/>
        <v>76.02</v>
      </c>
      <c r="CZ6" s="33">
        <f t="shared" si="11"/>
        <v>76</v>
      </c>
      <c r="DA6" s="33">
        <f t="shared" si="11"/>
        <v>74.349999999999994</v>
      </c>
      <c r="DB6" s="33">
        <f t="shared" si="11"/>
        <v>83.69</v>
      </c>
      <c r="DC6" s="33">
        <f t="shared" si="11"/>
        <v>86.62</v>
      </c>
      <c r="DD6" s="33">
        <f t="shared" si="11"/>
        <v>87.07</v>
      </c>
      <c r="DE6" s="33">
        <f t="shared" si="11"/>
        <v>86.88</v>
      </c>
      <c r="DF6" s="33">
        <f t="shared" si="11"/>
        <v>86.56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1.03</v>
      </c>
      <c r="EF6" s="32">
        <f t="shared" si="14"/>
        <v>0</v>
      </c>
      <c r="EG6" s="32">
        <f t="shared" si="14"/>
        <v>0</v>
      </c>
      <c r="EH6" s="33">
        <f t="shared" si="14"/>
        <v>0.01</v>
      </c>
      <c r="EI6" s="33">
        <f t="shared" si="14"/>
        <v>0.02</v>
      </c>
      <c r="EJ6" s="33">
        <f t="shared" si="14"/>
        <v>0.05</v>
      </c>
      <c r="EK6" s="33">
        <f t="shared" si="14"/>
        <v>0.04</v>
      </c>
      <c r="EL6" s="33">
        <f t="shared" si="14"/>
        <v>0.06</v>
      </c>
      <c r="EM6" s="33">
        <f t="shared" si="14"/>
        <v>0.04</v>
      </c>
      <c r="EN6" s="32" t="str">
        <f>IF(EN7="","",IF(EN7="-","【-】","【"&amp;SUBSTITUTE(TEXT(EN7,"#,##0.00"),"-","△")&amp;"】"))</f>
        <v>【0.17】</v>
      </c>
    </row>
    <row r="7" spans="1:144" s="34" customFormat="1" x14ac:dyDescent="0.15">
      <c r="A7" s="26"/>
      <c r="B7" s="35">
        <v>2014</v>
      </c>
      <c r="C7" s="35">
        <v>32093</v>
      </c>
      <c r="D7" s="35">
        <v>47</v>
      </c>
      <c r="E7" s="35">
        <v>17</v>
      </c>
      <c r="F7" s="35">
        <v>1</v>
      </c>
      <c r="G7" s="35">
        <v>0</v>
      </c>
      <c r="H7" s="35" t="s">
        <v>96</v>
      </c>
      <c r="I7" s="35" t="s">
        <v>97</v>
      </c>
      <c r="J7" s="35" t="s">
        <v>98</v>
      </c>
      <c r="K7" s="35" t="s">
        <v>99</v>
      </c>
      <c r="L7" s="35" t="s">
        <v>100</v>
      </c>
      <c r="M7" s="36" t="s">
        <v>101</v>
      </c>
      <c r="N7" s="36" t="s">
        <v>102</v>
      </c>
      <c r="O7" s="36">
        <v>28.42</v>
      </c>
      <c r="P7" s="36">
        <v>99.59</v>
      </c>
      <c r="Q7" s="36">
        <v>3240</v>
      </c>
      <c r="R7" s="36">
        <v>124344</v>
      </c>
      <c r="S7" s="36">
        <v>1256.42</v>
      </c>
      <c r="T7" s="36">
        <v>98.97</v>
      </c>
      <c r="U7" s="36">
        <v>35087</v>
      </c>
      <c r="V7" s="36">
        <v>11.88</v>
      </c>
      <c r="W7" s="36">
        <v>2953.45</v>
      </c>
      <c r="X7" s="36">
        <v>72.459999999999994</v>
      </c>
      <c r="Y7" s="36">
        <v>77.78</v>
      </c>
      <c r="Z7" s="36">
        <v>74.400000000000006</v>
      </c>
      <c r="AA7" s="36">
        <v>75.540000000000006</v>
      </c>
      <c r="AB7" s="36">
        <v>76.739999999999995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1229.52</v>
      </c>
      <c r="BF7" s="36">
        <v>991.41</v>
      </c>
      <c r="BG7" s="36">
        <v>1005.56</v>
      </c>
      <c r="BH7" s="36">
        <v>1241.06</v>
      </c>
      <c r="BI7" s="36">
        <v>851.04</v>
      </c>
      <c r="BJ7" s="36">
        <v>1320.98</v>
      </c>
      <c r="BK7" s="36">
        <v>1247.2</v>
      </c>
      <c r="BL7" s="36">
        <v>1189.0999999999999</v>
      </c>
      <c r="BM7" s="36">
        <v>1115.1099999999999</v>
      </c>
      <c r="BN7" s="36">
        <v>1010.51</v>
      </c>
      <c r="BO7" s="36">
        <v>776.35</v>
      </c>
      <c r="BP7" s="36">
        <v>60.7</v>
      </c>
      <c r="BQ7" s="36">
        <v>45.57</v>
      </c>
      <c r="BR7" s="36">
        <v>59.79</v>
      </c>
      <c r="BS7" s="36">
        <v>57.42</v>
      </c>
      <c r="BT7" s="36">
        <v>69.34</v>
      </c>
      <c r="BU7" s="36">
        <v>68.63</v>
      </c>
      <c r="BV7" s="36">
        <v>77.489999999999995</v>
      </c>
      <c r="BW7" s="36">
        <v>78.78</v>
      </c>
      <c r="BX7" s="36">
        <v>79.540000000000006</v>
      </c>
      <c r="BY7" s="36">
        <v>83</v>
      </c>
      <c r="BZ7" s="36">
        <v>96.57</v>
      </c>
      <c r="CA7" s="36">
        <v>296.87</v>
      </c>
      <c r="CB7" s="36">
        <v>400.86</v>
      </c>
      <c r="CC7" s="36">
        <v>306.11</v>
      </c>
      <c r="CD7" s="36">
        <v>318.33999999999997</v>
      </c>
      <c r="CE7" s="36">
        <v>269.48</v>
      </c>
      <c r="CF7" s="36">
        <v>222.94</v>
      </c>
      <c r="CG7" s="36">
        <v>201.25</v>
      </c>
      <c r="CH7" s="36">
        <v>199.32</v>
      </c>
      <c r="CI7" s="36">
        <v>199.36</v>
      </c>
      <c r="CJ7" s="36">
        <v>193.74</v>
      </c>
      <c r="CK7" s="36">
        <v>142.28</v>
      </c>
      <c r="CL7" s="36">
        <v>33.270000000000003</v>
      </c>
      <c r="CM7" s="36">
        <v>24.31</v>
      </c>
      <c r="CN7" s="36">
        <v>25.09</v>
      </c>
      <c r="CO7" s="36">
        <v>27.06</v>
      </c>
      <c r="CP7" s="36">
        <v>27.53</v>
      </c>
      <c r="CQ7" s="36">
        <v>53.07</v>
      </c>
      <c r="CR7" s="36">
        <v>63.88</v>
      </c>
      <c r="CS7" s="36">
        <v>65.31</v>
      </c>
      <c r="CT7" s="36">
        <v>62.09</v>
      </c>
      <c r="CU7" s="36">
        <v>62.23</v>
      </c>
      <c r="CV7" s="36">
        <v>60.35</v>
      </c>
      <c r="CW7" s="36">
        <v>78.25</v>
      </c>
      <c r="CX7" s="36">
        <v>76.73</v>
      </c>
      <c r="CY7" s="36">
        <v>76.02</v>
      </c>
      <c r="CZ7" s="36">
        <v>76</v>
      </c>
      <c r="DA7" s="36">
        <v>74.349999999999994</v>
      </c>
      <c r="DB7" s="36">
        <v>83.69</v>
      </c>
      <c r="DC7" s="36">
        <v>86.62</v>
      </c>
      <c r="DD7" s="36">
        <v>87.07</v>
      </c>
      <c r="DE7" s="36">
        <v>86.88</v>
      </c>
      <c r="DF7" s="36">
        <v>86.56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1.03</v>
      </c>
      <c r="EF7" s="36">
        <v>0</v>
      </c>
      <c r="EG7" s="36">
        <v>0</v>
      </c>
      <c r="EH7" s="36">
        <v>0.01</v>
      </c>
      <c r="EI7" s="36">
        <v>0.02</v>
      </c>
      <c r="EJ7" s="36">
        <v>0.05</v>
      </c>
      <c r="EK7" s="36">
        <v>0.04</v>
      </c>
      <c r="EL7" s="36">
        <v>0.06</v>
      </c>
      <c r="EM7" s="36">
        <v>0.04</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　上原　実（内線5234）</cp:lastModifiedBy>
  <cp:lastPrinted>2016-02-17T06:32:20Z</cp:lastPrinted>
  <dcterms:created xsi:type="dcterms:W3CDTF">2016-02-03T08:46:45Z</dcterms:created>
  <dcterms:modified xsi:type="dcterms:W3CDTF">2016-02-23T00:29:16Z</dcterms:modified>
  <cp:category/>
</cp:coreProperties>
</file>