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vprofile\RDSH-Profile\masahirosat\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<sst xmlns="http://schemas.openxmlformats.org/spreadsheetml/2006/main" count="1019" uniqueCount="586">
  <si>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</si>
  <si>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</si>
  <si>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</si>
  <si>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</si>
  <si>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</si>
  <si>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</si>
  <si>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</si>
  <si>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</si>
  <si>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</si>
  <si>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</si>
  <si>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</si>
  <si>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</si>
  <si>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</si>
  <si>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</si>
  <si>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</si>
  <si>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</si>
  <si>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</si>
  <si>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</si>
  <si>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</si>
  <si>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</si>
  <si>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</si>
  <si>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</si>
  <si>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</si>
  <si>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</si>
  <si>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</si>
  <si>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</si>
  <si>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</si>
  <si>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</si>
  <si>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</si>
  <si>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</si>
  <si>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</si>
  <si>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</si>
  <si>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</si>
  <si>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</si>
  <si>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</si>
  <si>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</si>
  <si>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</si>
  <si>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</si>
  <si>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</si>
  <si>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</si>
  <si>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</si>
  <si>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</si>
  <si>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</si>
  <si>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</si>
  <si>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</si>
  <si>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</si>
  <si>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</si>
  <si>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</si>
  <si>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</si>
  <si>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</si>
  <si>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</si>
  <si>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</si>
  <si>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</si>
  <si>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</si>
  <si>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</si>
  <si>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</si>
  <si>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</si>
  <si>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</si>
  <si>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</si>
  <si>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</si>
  <si>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</si>
  <si>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</si>
  <si>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</si>
  <si>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</si>
  <si>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</si>
  <si>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</si>
  <si>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</si>
  <si>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</si>
  <si>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</si>
  <si>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</si>
  <si>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</si>
  <si>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</si>
  <si>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</si>
  <si>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</si>
  <si>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</si>
  <si>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</si>
  <si>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</si>
  <si>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</si>
  <si>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</si>
  <si>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</si>
  <si>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</si>
  <si>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</si>
  <si>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</si>
  <si>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</si>
  <si>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</si>
  <si>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</si>
  <si>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</si>
  <si>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</si>
  <si>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</si>
  <si>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</si>
  <si>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</si>
  <si>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</si>
  <si>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一関市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</si>
  <si>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</si>
  <si>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</si>
  <si>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</si>
  <si>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</si>
  <si>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</si>
  <si>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</si>
  <si>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</si>
  <si>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</si>
  <si>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</si>
  <si>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</si>
  <si>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</si>
  <si>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</si>
  <si>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</si>
  <si>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</si>
  <si>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</si>
  <si>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</si>
  <si>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</si>
  <si>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</si>
  <si>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</si>
  <si>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</si>
  <si>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</si>
  <si>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</si>
  <si>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</si>
  <si>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</si>
  <si>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</si>
  <si>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</si>
  <si>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</si>
  <si>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</si>
  <si>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</si>
  <si>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</si>
  <si>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</si>
  <si>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</si>
  <si>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</si>
  <si>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</si>
  <si>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</si>
  <si>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</si>
  <si>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</si>
  <si>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</si>
  <si>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</si>
  <si>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</si>
  <si>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</si>
  <si>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</si>
  <si>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</si>
  <si>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</si>
  <si>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</si>
  <si>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</si>
  <si>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</si>
  <si>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</si>
  <si>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</si>
  <si>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</si>
  <si>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</si>
  <si>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</si>
  <si>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</si>
  <si>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</si>
  <si>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</si>
  <si>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</si>
  <si>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</si>
  <si>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</si>
  <si>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</si>
  <si>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</si>
  <si>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</si>
  <si>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</si>
  <si>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</si>
  <si>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</si>
  <si>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</si>
  <si>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</si>
  <si>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</si>
  <si>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</si>
  <si>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</si>
  <si>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</si>
  <si>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</si>
  <si>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</si>
  <si>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</si>
  <si>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</si>
  <si>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</si>
  <si>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</si>
  <si>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</si>
  <si>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</si>
  <si>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</si>
  <si>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</si>
  <si>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</si>
  <si>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</si>
  <si>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</si>
  <si>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</si>
  <si>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</si>
  <si>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</si>
  <si>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</si>
  <si>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</si>
  <si>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</si>
  <si>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</si>
  <si>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</si>
  <si>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</si>
  <si>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</si>
  <si>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</si>
  <si>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</si>
  <si>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</si>
  <si>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</si>
  <si>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</si>
  <si>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</si>
  <si>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</si>
  <si>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</si>
  <si>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</si>
  <si>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</si>
  <si>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</si>
  <si>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</si>
  <si>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</si>
  <si>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</si>
  <si>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</si>
  <si>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</si>
  <si>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</si>
  <si>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</si>
  <si>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</si>
  <si>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</si>
  <si>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</si>
  <si>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</si>
  <si>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</si>
  <si>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</si>
  <si>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岩手県一関市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</si>
  <si>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</si>
  <si>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</si>
  <si>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</si>
  <si>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</si>
  <si>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</si>
  <si>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</si>
  <si>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</si>
  <si>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</si>
  <si>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</si>
  <si>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</si>
  <si>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</si>
  <si>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</si>
  <si>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</si>
  <si>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</si>
  <si>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</si>
  <si>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</si>
  <si>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</si>
  <si>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</si>
  <si>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</si>
  <si>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</si>
  <si>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</si>
  <si>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</si>
  <si>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</si>
  <si>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</si>
  <si>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</si>
  <si>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</si>
  <si>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</si>
  <si>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</si>
  <si>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</si>
  <si>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</si>
  <si>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</si>
  <si>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</si>
  <si>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</si>
  <si>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</si>
  <si>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</si>
  <si>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</si>
  <si>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</si>
  <si>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</si>
  <si>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</si>
  <si>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</si>
  <si>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</si>
  <si>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</si>
  <si>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</si>
  <si>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</si>
  <si>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</si>
  <si>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</si>
  <si>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</si>
  <si>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</si>
  <si>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</si>
  <si>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</si>
  <si>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</si>
  <si>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</si>
  <si>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</si>
  <si>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</si>
  <si>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</si>
  <si>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</si>
  <si>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</si>
  <si>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</si>
  <si>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</si>
  <si>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</si>
  <si>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</si>
  <si>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</si>
  <si>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</si>
  <si>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</si>
  <si>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</si>
  <si>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</si>
  <si>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</si>
  <si>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</si>
  <si>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</si>
  <si>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</si>
  <si>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</si>
  <si>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</si>
  <si>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</si>
  <si>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</si>
  <si>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</si>
  <si>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</si>
  <si>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</si>
  <si>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</si>
  <si>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</si>
  <si>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</si>
  <si>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</si>
  <si>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</si>
  <si>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</si>
  <si>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</si>
  <si>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</si>
  <si>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</si>
  <si>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</si>
  <si>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</si>
  <si>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</si>
  <si>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</si>
  <si>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</si>
  <si>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</si>
  <si>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</si>
  <si>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</si>
  <si>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</si>
  <si>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</si>
  <si>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</si>
  <si>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</si>
  <si>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</si>
  <si>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</si>
  <si>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</si>
  <si>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</si>
  <si>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</si>
  <si>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</si>
  <si>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</si>
  <si>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</si>
  <si>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</si>
  <si>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</si>
  <si>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</si>
  <si>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</si>
  <si>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</si>
  <si>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</si>
  <si>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</si>
  <si>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</si>
  <si>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</si>
  <si>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</si>
  <si>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</si>
  <si>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</si>
  <si>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</si>
  <si>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</si>
  <si>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</si>
  <si>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</si>
  <si>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</si>
  <si>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</si>
  <si>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</si>
  <si>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</si>
  <si>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</si>
  <si>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</si>
  <si>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</si>
  <si>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</si>
  <si>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</si>
  <si>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</si>
  <si>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</si>
  <si>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</si>
  <si>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</si>
  <si>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</si>
  <si>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</si>
  <si>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</si>
  <si>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</si>
  <si>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</si>
  <si>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</si>
  <si>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</si>
  <si>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</si>
  <si>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</si>
  <si>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</si>
  <si>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</si>
  <si>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</si>
  <si>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</si>
  <si>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岩手県一関市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</si>
  <si>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</si>
  <si>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</si>
  <si>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</si>
  <si>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</si>
  <si>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</si>
  <si>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</si>
  <si>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</si>
  <si>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</si>
  <si>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</si>
  <si>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</si>
  <si>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</si>
  <si>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</si>
  <si>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</si>
  <si>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</si>
  <si>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</si>
  <si>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</si>
  <si>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</si>
  <si>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</si>
  <si>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</si>
  <si>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</si>
  <si>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都市施設等管理特別会計</t>
    <phoneticPr fontId="5"/>
  </si>
  <si>
    <t>市営バス事業特別会計</t>
    <phoneticPr fontId="5"/>
  </si>
  <si>
    <t>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</si>
  <si>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</si>
  <si>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</si>
  <si>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</si>
  <si>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</si>
  <si>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</si>
  <si>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</si>
  <si>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</si>
  <si>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</si>
  <si>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</si>
  <si>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</si>
  <si>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</si>
  <si>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</si>
  <si>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</si>
  <si>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</si>
  <si>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</si>
  <si>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</si>
  <si>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介護サービス事業特別会計</t>
    <phoneticPr fontId="5"/>
  </si>
  <si>
    <t>一関市水道事業</t>
    <phoneticPr fontId="5"/>
  </si>
  <si>
    <t>法適用企業</t>
    <phoneticPr fontId="5"/>
  </si>
  <si>
    <t>一関市工業用水道事業</t>
    <phoneticPr fontId="5"/>
  </si>
  <si>
    <t>一関市病院事業</t>
    <phoneticPr fontId="5"/>
  </si>
  <si>
    <t>下水道事業</t>
    <phoneticPr fontId="5"/>
  </si>
  <si>
    <t>法非適用企業</t>
    <phoneticPr fontId="5"/>
  </si>
  <si>
    <t>農業集落排水事業</t>
    <phoneticPr fontId="5"/>
  </si>
  <si>
    <t>浄化槽事業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</si>
  <si>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</si>
  <si>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</si>
  <si>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</si>
  <si>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</si>
  <si>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</si>
  <si>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</si>
  <si>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</si>
  <si>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</si>
  <si>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</si>
  <si>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</si>
  <si>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</si>
  <si>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</si>
  <si>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</si>
  <si>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</si>
  <si>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</si>
  <si>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</si>
  <si>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</si>
  <si>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</si>
  <si>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</si>
  <si>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</si>
  <si>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</si>
  <si>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</si>
  <si>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</si>
  <si>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</si>
  <si>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</si>
  <si>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</si>
  <si>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</si>
  <si>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</si>
  <si>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</si>
  <si>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</si>
  <si>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</si>
  <si>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</si>
  <si>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</si>
  <si>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</si>
  <si>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</si>
  <si>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</si>
  <si>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</si>
  <si>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</si>
  <si>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</si>
  <si>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</si>
  <si>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</si>
  <si>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</si>
  <si>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</si>
  <si>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</si>
  <si>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</si>
  <si>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</si>
  <si>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</si>
  <si>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</si>
  <si>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</si>
  <si>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</si>
  <si>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</si>
  <si>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</si>
  <si>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</si>
  <si>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</si>
  <si>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</si>
  <si>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</si>
  <si>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</si>
  <si>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t>
    <phoneticPr fontId="5"/>
  </si>
  <si>
    <t>(Ｆ)</t>
    <phoneticPr fontId="5"/>
  </si>
  <si>
    <t>浄化槽事業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</si>
  <si>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</si>
  <si>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</si>
  <si>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</si>
  <si>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</si>
  <si>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</si>
  <si>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</si>
  <si>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</si>
  <si>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</si>
  <si>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</si>
  <si>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</si>
  <si>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</si>
  <si>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</si>
  <si>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</si>
  <si>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</si>
  <si>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</si>
  <si>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</si>
  <si>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</si>
  <si>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</si>
  <si>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</si>
  <si>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</si>
  <si>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</si>
  <si>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</si>
  <si>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</si>
  <si>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</si>
  <si>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</si>
  <si>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</si>
  <si>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</si>
  <si>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</si>
  <si>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</si>
  <si>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</si>
  <si>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</si>
  <si>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</si>
  <si>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</si>
  <si>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</si>
  <si>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</si>
  <si>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</si>
  <si>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</si>
  <si>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</si>
  <si>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</si>
  <si>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</si>
  <si>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</si>
  <si>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</si>
  <si>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</si>
  <si>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</si>
  <si>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</si>
  <si>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</si>
  <si>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</si>
  <si>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</si>
  <si>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</si>
  <si>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</si>
  <si>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</si>
  <si>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</si>
  <si>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</si>
  <si>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</si>
  <si>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</si>
  <si>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</si>
  <si>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</si>
  <si>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</si>
  <si>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</si>
  <si>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</si>
  <si>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</si>
  <si>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</si>
  <si>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</si>
  <si>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</si>
  <si>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</si>
  <si>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</si>
  <si>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</si>
  <si>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</si>
  <si>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</si>
  <si>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</si>
  <si>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</si>
  <si>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</si>
  <si>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</si>
  <si>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</si>
  <si>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</si>
  <si>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</si>
  <si>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</si>
  <si>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</si>
  <si>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</si>
  <si>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</si>
  <si>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</si>
  <si>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</si>
  <si>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</si>
  <si>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</si>
  <si>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</si>
  <si>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4.96</t>
  </si>
  <si>
    <t>▲ 0.58</t>
  </si>
  <si>
    <t>▲ 0.45</t>
  </si>
  <si>
    <t>▲ 0.26</t>
  </si>
  <si>
    <t>一般会計</t>
  </si>
  <si>
    <t>一関市水道事業</t>
  </si>
  <si>
    <t>一関市病院事業</t>
  </si>
  <si>
    <t>国民健康保険特別会計（事業勘定）</t>
  </si>
  <si>
    <t>一関市工業用水道事業</t>
  </si>
  <si>
    <t>工業団地整備事業</t>
  </si>
  <si>
    <t>後期高齢者医療特別会計</t>
  </si>
  <si>
    <t>下水道事業</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</si>
  <si>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</si>
  <si>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</si>
  <si>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</si>
  <si>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</si>
  <si>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過疎地域自立促進基金</t>
    <rPh sb="0" eb="2">
      <t>カソ</t>
    </rPh>
    <rPh sb="2" eb="4">
      <t>チイキ</t>
    </rPh>
    <rPh sb="4" eb="6">
      <t>ジリツ</t>
    </rPh>
    <rPh sb="6" eb="8">
      <t>ソクシン</t>
    </rPh>
    <rPh sb="8" eb="10">
      <t>キキン</t>
    </rPh>
    <phoneticPr fontId="11"/>
  </si>
  <si>
    <t>ふるさと応援基金</t>
    <rPh sb="4" eb="6">
      <t>オウエン</t>
    </rPh>
    <rPh sb="6" eb="8">
      <t>キキン</t>
    </rPh>
    <phoneticPr fontId="11"/>
  </si>
  <si>
    <t>学校施設財産処分積立基金</t>
    <rPh sb="0" eb="2">
      <t>ガッコウ</t>
    </rPh>
    <rPh sb="2" eb="4">
      <t>シセツ</t>
    </rPh>
    <rPh sb="4" eb="6">
      <t>ザイサン</t>
    </rPh>
    <rPh sb="6" eb="8">
      <t>ショブン</t>
    </rPh>
    <rPh sb="8" eb="10">
      <t>ツミタテ</t>
    </rPh>
    <rPh sb="10" eb="12">
      <t>キキン</t>
    </rPh>
    <phoneticPr fontId="11"/>
  </si>
  <si>
    <t>-</t>
    <phoneticPr fontId="2"/>
  </si>
  <si>
    <t>-</t>
    <phoneticPr fontId="2"/>
  </si>
  <si>
    <t>-</t>
    <phoneticPr fontId="2"/>
  </si>
  <si>
    <t>岩手県南技術研究センター</t>
    <rPh sb="0" eb="3">
      <t>イワテケン</t>
    </rPh>
    <rPh sb="3" eb="4">
      <t>ミナミ</t>
    </rPh>
    <rPh sb="4" eb="6">
      <t>ギジュツ</t>
    </rPh>
    <rPh sb="6" eb="8">
      <t>ケンキュウ</t>
    </rPh>
    <phoneticPr fontId="2"/>
  </si>
  <si>
    <t>-</t>
    <phoneticPr fontId="2"/>
  </si>
  <si>
    <t>-</t>
    <phoneticPr fontId="2"/>
  </si>
  <si>
    <t>一関地区土地開発公社</t>
    <rPh sb="0" eb="2">
      <t>イチノセキ</t>
    </rPh>
    <rPh sb="2" eb="4">
      <t>チク</t>
    </rPh>
    <rPh sb="4" eb="6">
      <t>トチ</t>
    </rPh>
    <rPh sb="6" eb="8">
      <t>カイハツ</t>
    </rPh>
    <rPh sb="8" eb="10">
      <t>コウシャ</t>
    </rPh>
    <phoneticPr fontId="2"/>
  </si>
  <si>
    <t>花泉観光開発</t>
    <rPh sb="0" eb="2">
      <t>ハナイズミ</t>
    </rPh>
    <rPh sb="2" eb="4">
      <t>カンコウ</t>
    </rPh>
    <rPh sb="4" eb="6">
      <t>カイハツ</t>
    </rPh>
    <phoneticPr fontId="2"/>
  </si>
  <si>
    <t>室根総合開発</t>
    <rPh sb="0" eb="2">
      <t>ムロネ</t>
    </rPh>
    <rPh sb="2" eb="4">
      <t>ソウゴウ</t>
    </rPh>
    <rPh sb="4" eb="6">
      <t>カイハツ</t>
    </rPh>
    <phoneticPr fontId="2"/>
  </si>
  <si>
    <t>一関地区広域行政組合</t>
    <rPh sb="0" eb="2">
      <t>イチノセキ</t>
    </rPh>
    <rPh sb="2" eb="4">
      <t>チク</t>
    </rPh>
    <rPh sb="4" eb="6">
      <t>コウイキ</t>
    </rPh>
    <rPh sb="6" eb="8">
      <t>ギョウセイ</t>
    </rPh>
    <rPh sb="8" eb="10">
      <t>クミアイ</t>
    </rPh>
    <phoneticPr fontId="2"/>
  </si>
  <si>
    <t>岩手県市町村総合事務組合</t>
    <rPh sb="0" eb="3">
      <t>イワテケン</t>
    </rPh>
    <rPh sb="3" eb="6">
      <t>シチョウソン</t>
    </rPh>
    <rPh sb="6" eb="8">
      <t>ソウゴウ</t>
    </rPh>
    <rPh sb="8" eb="10">
      <t>ジム</t>
    </rPh>
    <rPh sb="10" eb="12">
      <t>クミアイ</t>
    </rPh>
    <phoneticPr fontId="2"/>
  </si>
  <si>
    <t>-</t>
    <phoneticPr fontId="2"/>
  </si>
  <si>
    <t>-</t>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</si>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</sst>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64346</c:v>
                </c:pt>
                <c:pt idx="3">
                  <c:v>65942</c:v>
                </c:pt>
                <c:pt idx="4">
                  <c:v>68655</c:v>
                </c:pt>
              </c:numCache>
            </c:numRef>
          </c:val>
          <c:smooth val="0"/>
          <c:extLst xmlns:c16r2="http://schemas.microsoft.com/office/drawing/2015/06/chart">
            <c:ext xmlns:c16="http://schemas.microsoft.com/office/drawing/2014/chart" uri="{C3380CC4-5D6E-409C-BE32-E72D297353CC}">
              <c16:uniqueId val="{00000000-C01D-4536-8555-98E8A12E11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122086</c:v>
                </c:pt>
                <c:pt idx="1">
                  <c:v>107427</c:v>
                </c:pt>
                <c:pt idx="2">
                  <c:v>96836</c:v>
                </c:pt>
                <c:pt idx="3">
                  <c:v>52516</c:v>
                </c:pt>
                <c:pt idx="4">
                  <c:v>72646</c:v>
                </c:pt>
              </c:numCache>
            </c:numRef>
          </c:val>
          <c:smooth val="0"/>
          <c:extLst xmlns:c16r2="http://schemas.microsoft.com/office/drawing/2015/06/chart">
            <c:ext xmlns:c16="http://schemas.microsoft.com/office/drawing/2014/chart" uri="{C3380CC4-5D6E-409C-BE32-E72D297353CC}">
              <c16:uniqueId val="{00000001-C01D-4536-8555-98E8A12E110D}"/>
            </c:ext>
          </c:extLst>
        </c:ser>
        <c:dLbls>
          <c:showLegendKey val="0"/>
          <c:showVal val="0"/>
          <c:showCatName val="0"/>
          <c:showSerName val="0"/>
          <c:showPercent val="0"/>
          <c:showBubbleSize val="0"/>
        </c:dLbls>
        <c:marker val="1"/>
        <c:smooth val="0"/>
        <c:axId val="261928728"/>
        <c:axId val="346087680"/>
      </c:lineChart>
      <c:catAx>
        <c:axId val="261928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087680"/>
        <c:crosses val="autoZero"/>
        <c:auto val="1"/>
        <c:lblAlgn val="ctr"/>
        <c:lblOffset val="100"/>
        <c:tickLblSkip val="1"/>
        <c:tickMarkSkip val="1"/>
        <c:noMultiLvlLbl val="0"/>
      </c:catAx>
      <c:valAx>
        <c:axId val="34608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928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6.67</c:v>
                </c:pt>
                <c:pt idx="1">
                  <c:v>6.64</c:v>
                </c:pt>
                <c:pt idx="2">
                  <c:v>6.13</c:v>
                </c:pt>
                <c:pt idx="3">
                  <c:v>5.81</c:v>
                </c:pt>
                <c:pt idx="4">
                  <c:v>5.83</c:v>
                </c:pt>
              </c:numCache>
            </c:numRef>
          </c:val>
          <c:extLst xmlns:c16r2="http://schemas.microsoft.com/office/drawing/2015/06/chart">
            <c:ext xmlns:c16="http://schemas.microsoft.com/office/drawing/2014/chart" uri="{C3380CC4-5D6E-409C-BE32-E72D297353CC}">
              <c16:uniqueId val="{00000000-38C5-4FC3-A407-CCC6C04A8E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5.63</c:v>
                </c:pt>
                <c:pt idx="1">
                  <c:v>4.8099999999999996</c:v>
                </c:pt>
                <c:pt idx="2">
                  <c:v>4.5999999999999996</c:v>
                </c:pt>
                <c:pt idx="3">
                  <c:v>4.63</c:v>
                </c:pt>
                <c:pt idx="4">
                  <c:v>4.46</c:v>
                </c:pt>
              </c:numCache>
            </c:numRef>
          </c:val>
          <c:extLst xmlns:c16r2="http://schemas.microsoft.com/office/drawing/2015/06/chart">
            <c:ext xmlns:c16="http://schemas.microsoft.com/office/drawing/2014/chart" uri="{C3380CC4-5D6E-409C-BE32-E72D297353CC}">
              <c16:uniqueId val="{00000001-38C5-4FC3-A407-CCC6C04A8EB3}"/>
            </c:ext>
          </c:extLst>
        </c:ser>
        <c:dLbls>
          <c:showLegendKey val="0"/>
          <c:showVal val="0"/>
          <c:showCatName val="0"/>
          <c:showSerName val="0"/>
          <c:showPercent val="0"/>
          <c:showBubbleSize val="0"/>
        </c:dLbls>
        <c:gapWidth val="250"/>
        <c:overlap val="100"/>
        <c:axId val="346088072"/>
        <c:axId val="34608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-4.96</c:v>
                </c:pt>
                <c:pt idx="1">
                  <c:v>0.34</c:v>
                </c:pt>
                <c:pt idx="2">
                  <c:v>-0.57999999999999996</c:v>
                </c:pt>
                <c:pt idx="3">
                  <c:v>-0.45</c:v>
                </c:pt>
                <c:pt idx="4">
                  <c:v>-0.26</c:v>
                </c:pt>
              </c:numCache>
            </c:numRef>
          </c:val>
          <c:smooth val="0"/>
          <c:extLst xmlns:c16r2="http://schemas.microsoft.com/office/drawing/2015/06/chart">
            <c:ext xmlns:c16="http://schemas.microsoft.com/office/drawing/2014/chart" uri="{C3380CC4-5D6E-409C-BE32-E72D297353CC}">
              <c16:uniqueId val="{00000002-38C5-4FC3-A407-CCC6C04A8EB3}"/>
            </c:ext>
          </c:extLst>
        </c:ser>
        <c:dLbls>
          <c:showLegendKey val="0"/>
          <c:showVal val="0"/>
          <c:showCatName val="0"/>
          <c:showSerName val="0"/>
          <c:showPercent val="0"/>
          <c:showBubbleSize val="0"/>
        </c:dLbls>
        <c:marker val="1"/>
        <c:smooth val="0"/>
        <c:axId val="346088072"/>
        <c:axId val="346088464"/>
      </c:lineChart>
      <c:catAx>
        <c:axId val="34608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088464"/>
        <c:crosses val="autoZero"/>
        <c:auto val="1"/>
        <c:lblAlgn val="ctr"/>
        <c:lblOffset val="100"/>
        <c:tickLblSkip val="1"/>
        <c:tickMarkSkip val="1"/>
        <c:noMultiLvlLbl val="0"/>
      </c:catAx>
      <c:valAx>
        <c:axId val="34608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8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B6E1-42B1-B333-9F53F5A0D9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E1-42B1-B333-9F53F5A0D94D}"/>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0.38</c:v>
                </c:pt>
                <c:pt idx="6">
                  <c:v>#N/A</c:v>
                </c:pt>
                <c:pt idx="7">
                  <c:v>0.28999999999999998</c:v>
                </c:pt>
                <c:pt idx="8">
                  <c:v>#N/A</c:v>
                </c:pt>
                <c:pt idx="9">
                  <c:v>0</c:v>
                </c:pt>
              </c:numCache>
            </c:numRef>
          </c:val>
          <c:extLst xmlns:c16r2="http://schemas.microsoft.com/office/drawing/2015/06/chart">
            <c:ext xmlns:c16="http://schemas.microsoft.com/office/drawing/2014/chart" uri="{C3380CC4-5D6E-409C-BE32-E72D297353CC}">
              <c16:uniqueId val="{00000002-B6E1-42B1-B333-9F53F5A0D94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6E1-42B1-B333-9F53F5A0D94D}"/>
            </c:ext>
          </c:extLst>
        </c:ser>
        <c:ser>
          <c:idx val="4"/>
          <c:order val="4"/>
          <c:tx>
            <c:strRef>
              <c:f>データシート!$A$31</c:f>
              <c:strCache>
                <c:ptCount val="1"/>
                <c:pt idx="0">
                  <c:v>工業団地整備事業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0.12</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B6E1-42B1-B333-9F53F5A0D94D}"/>
            </c:ext>
          </c:extLst>
        </c:ser>
        <c:ser>
          <c:idx val="5"/>
          <c:order val="5"/>
          <c:tx>
            <c:strRef>
              <c:f>データシート!$A$32</c:f>
              <c:strCache>
                <c:ptCount val="1"/>
                <c:pt idx="0">
                  <c:v>一関市工業用水道事業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0.22</c:v>
                </c:pt>
                <c:pt idx="4">
                  <c:v>#N/A</c:v>
                </c:pt>
                <c:pt idx="5">
                  <c:v>0.19</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5-B6E1-42B1-B333-9F53F5A0D94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0.17</c:v>
                </c:pt>
                <c:pt idx="4">
                  <c:v>#N/A</c:v>
                </c:pt>
                <c:pt idx="5">
                  <c:v>0.42</c:v>
                </c:pt>
                <c:pt idx="6">
                  <c:v>#N/A</c:v>
                </c:pt>
                <c:pt idx="7">
                  <c:v>0.71</c:v>
                </c:pt>
                <c:pt idx="8">
                  <c:v>#N/A</c:v>
                </c:pt>
                <c:pt idx="9">
                  <c:v>0.97</c:v>
                </c:pt>
              </c:numCache>
            </c:numRef>
          </c:val>
          <c:extLst xmlns:c16r2="http://schemas.microsoft.com/office/drawing/2015/06/chart">
            <c:ext xmlns:c16="http://schemas.microsoft.com/office/drawing/2014/chart" uri="{C3380CC4-5D6E-409C-BE32-E72D297353CC}">
              <c16:uniqueId val="{00000006-B6E1-42B1-B333-9F53F5A0D94D}"/>
            </c:ext>
          </c:extLst>
        </c:ser>
        <c:ser>
          <c:idx val="7"/>
          <c:order val="7"/>
          <c:tx>
            <c:strRef>
              <c:f>データシート!$A$34</c:f>
              <c:strCache>
                <c:ptCount val="1"/>
                <c:pt idx="0">
                  <c:v>一関市病院事業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2.87</c:v>
                </c:pt>
                <c:pt idx="2">
                  <c:v>#N/A</c:v>
                </c:pt>
                <c:pt idx="3">
                  <c:v>2.81</c:v>
                </c:pt>
                <c:pt idx="4">
                  <c:v>#N/A</c:v>
                </c:pt>
                <c:pt idx="5">
                  <c:v>1.87</c:v>
                </c:pt>
                <c:pt idx="6">
                  <c:v>#N/A</c:v>
                </c:pt>
                <c:pt idx="7">
                  <c:v>1.75</c:v>
                </c:pt>
                <c:pt idx="8">
                  <c:v>#N/A</c:v>
                </c:pt>
                <c:pt idx="9">
                  <c:v>2.0299999999999998</c:v>
                </c:pt>
              </c:numCache>
            </c:numRef>
          </c:val>
          <c:extLst xmlns:c16r2="http://schemas.microsoft.com/office/drawing/2015/06/chart">
            <c:ext xmlns:c16="http://schemas.microsoft.com/office/drawing/2014/chart" uri="{C3380CC4-5D6E-409C-BE32-E72D297353CC}">
              <c16:uniqueId val="{00000007-B6E1-42B1-B333-9F53F5A0D94D}"/>
            </c:ext>
          </c:extLst>
        </c:ser>
        <c:ser>
          <c:idx val="8"/>
          <c:order val="8"/>
          <c:tx>
            <c:strRef>
              <c:f>データシート!$A$35</c:f>
              <c:strCache>
                <c:ptCount val="1"/>
                <c:pt idx="0">
                  <c:v>一関市水道事業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2.2799999999999998</c:v>
                </c:pt>
                <c:pt idx="2">
                  <c:v>#N/A</c:v>
                </c:pt>
                <c:pt idx="3">
                  <c:v>4.8899999999999997</c:v>
                </c:pt>
                <c:pt idx="4">
                  <c:v>#N/A</c:v>
                </c:pt>
                <c:pt idx="5">
                  <c:v>5.14</c:v>
                </c:pt>
                <c:pt idx="6">
                  <c:v>#N/A</c:v>
                </c:pt>
                <c:pt idx="7">
                  <c:v>5.33</c:v>
                </c:pt>
                <c:pt idx="8">
                  <c:v>#N/A</c:v>
                </c:pt>
                <c:pt idx="9">
                  <c:v>5.45</c:v>
                </c:pt>
              </c:numCache>
            </c:numRef>
          </c:val>
          <c:extLst xmlns:c16r2="http://schemas.microsoft.com/office/drawing/2015/06/chart">
            <c:ext xmlns:c16="http://schemas.microsoft.com/office/drawing/2014/chart" uri="{C3380CC4-5D6E-409C-BE32-E72D297353CC}">
              <c16:uniqueId val="{00000008-B6E1-42B1-B333-9F53F5A0D9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6.65</c:v>
                </c:pt>
                <c:pt idx="2">
                  <c:v>#N/A</c:v>
                </c:pt>
                <c:pt idx="3">
                  <c:v>6.62</c:v>
                </c:pt>
                <c:pt idx="4">
                  <c:v>#N/A</c:v>
                </c:pt>
                <c:pt idx="5">
                  <c:v>6.13</c:v>
                </c:pt>
                <c:pt idx="6">
                  <c:v>#N/A</c:v>
                </c:pt>
                <c:pt idx="7">
                  <c:v>5.8</c:v>
                </c:pt>
                <c:pt idx="8">
                  <c:v>#N/A</c:v>
                </c:pt>
                <c:pt idx="9">
                  <c:v>5.83</c:v>
                </c:pt>
              </c:numCache>
            </c:numRef>
          </c:val>
          <c:extLst xmlns:c16r2="http://schemas.microsoft.com/office/drawing/2015/06/chart">
            <c:ext xmlns:c16="http://schemas.microsoft.com/office/drawing/2014/chart" uri="{C3380CC4-5D6E-409C-BE32-E72D297353CC}">
              <c16:uniqueId val="{00000009-B6E1-42B1-B333-9F53F5A0D94D}"/>
            </c:ext>
          </c:extLst>
        </c:ser>
        <c:dLbls>
          <c:showLegendKey val="0"/>
          <c:showVal val="0"/>
          <c:showCatName val="0"/>
          <c:showSerName val="0"/>
          <c:showPercent val="0"/>
          <c:showBubbleSize val="0"/>
        </c:dLbls>
        <c:gapWidth val="150"/>
        <c:overlap val="100"/>
        <c:axId val="346087288"/>
        <c:axId val="346088856"/>
      </c:barChart>
      <c:catAx>
        <c:axId val="34608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88856"/>
        <c:crosses val="autoZero"/>
        <c:auto val="1"/>
        <c:lblAlgn val="ctr"/>
        <c:lblOffset val="100"/>
        <c:tickLblSkip val="1"/>
        <c:tickMarkSkip val="1"/>
        <c:noMultiLvlLbl val="0"/>
      </c:catAx>
      <c:valAx>
        <c:axId val="34608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87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7808</c:v>
                </c:pt>
                <c:pt idx="5">
                  <c:v>7907</c:v>
                </c:pt>
                <c:pt idx="8">
                  <c:v>8003</c:v>
                </c:pt>
                <c:pt idx="11">
                  <c:v>8294</c:v>
                </c:pt>
                <c:pt idx="14">
                  <c:v>8554</c:v>
                </c:pt>
              </c:numCache>
            </c:numRef>
          </c:val>
          <c:extLst xmlns:c16r2="http://schemas.microsoft.com/office/drawing/2015/06/chart">
            <c:ext xmlns:c16="http://schemas.microsoft.com/office/drawing/2014/chart" uri="{C3380CC4-5D6E-409C-BE32-E72D297353CC}">
              <c16:uniqueId val="{00000000-19D8-4C42-84CE-B7BF3635F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9D8-4C42-84CE-B7BF3635F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583</c:v>
                </c:pt>
                <c:pt idx="3">
                  <c:v>665</c:v>
                </c:pt>
                <c:pt idx="6">
                  <c:v>545</c:v>
                </c:pt>
                <c:pt idx="9">
                  <c:v>438</c:v>
                </c:pt>
                <c:pt idx="12">
                  <c:v>386</c:v>
                </c:pt>
              </c:numCache>
            </c:numRef>
          </c:val>
          <c:extLst xmlns:c16r2="http://schemas.microsoft.com/office/drawing/2015/06/chart">
            <c:ext xmlns:c16="http://schemas.microsoft.com/office/drawing/2014/chart" uri="{C3380CC4-5D6E-409C-BE32-E72D297353CC}">
              <c16:uniqueId val="{00000002-19D8-4C42-84CE-B7BF3635F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465</c:v>
                </c:pt>
                <c:pt idx="3">
                  <c:v>215</c:v>
                </c:pt>
                <c:pt idx="6">
                  <c:v>137</c:v>
                </c:pt>
                <c:pt idx="9">
                  <c:v>127</c:v>
                </c:pt>
                <c:pt idx="12">
                  <c:v>79</c:v>
                </c:pt>
              </c:numCache>
            </c:numRef>
          </c:val>
          <c:extLst xmlns:c16r2="http://schemas.microsoft.com/office/drawing/2015/06/chart">
            <c:ext xmlns:c16="http://schemas.microsoft.com/office/drawing/2014/chart" uri="{C3380CC4-5D6E-409C-BE32-E72D297353CC}">
              <c16:uniqueId val="{00000003-19D8-4C42-84CE-B7BF3635F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2317</c:v>
                </c:pt>
                <c:pt idx="3">
                  <c:v>2437</c:v>
                </c:pt>
                <c:pt idx="6">
                  <c:v>2552</c:v>
                </c:pt>
                <c:pt idx="9">
                  <c:v>2642</c:v>
                </c:pt>
                <c:pt idx="12">
                  <c:v>2625</c:v>
                </c:pt>
              </c:numCache>
            </c:numRef>
          </c:val>
          <c:extLst xmlns:c16r2="http://schemas.microsoft.com/office/drawing/2015/06/chart">
            <c:ext xmlns:c16="http://schemas.microsoft.com/office/drawing/2014/chart" uri="{C3380CC4-5D6E-409C-BE32-E72D297353CC}">
              <c16:uniqueId val="{00000004-19D8-4C42-84CE-B7BF3635F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D8-4C42-84CE-B7BF3635F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9D8-4C42-84CE-B7BF3635F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9176</c:v>
                </c:pt>
                <c:pt idx="3">
                  <c:v>8890</c:v>
                </c:pt>
                <c:pt idx="6">
                  <c:v>8771</c:v>
                </c:pt>
                <c:pt idx="9">
                  <c:v>8866</c:v>
                </c:pt>
                <c:pt idx="12">
                  <c:v>9260</c:v>
                </c:pt>
              </c:numCache>
            </c:numRef>
          </c:val>
          <c:extLst xmlns:c16r2="http://schemas.microsoft.com/office/drawing/2015/06/chart">
            <c:ext xmlns:c16="http://schemas.microsoft.com/office/drawing/2014/chart" uri="{C3380CC4-5D6E-409C-BE32-E72D297353CC}">
              <c16:uniqueId val="{00000007-19D8-4C42-84CE-B7BF3635F570}"/>
            </c:ext>
          </c:extLst>
        </c:ser>
        <c:dLbls>
          <c:showLegendKey val="0"/>
          <c:showVal val="0"/>
          <c:showCatName val="0"/>
          <c:showSerName val="0"/>
          <c:showPercent val="0"/>
          <c:showBubbleSize val="0"/>
        </c:dLbls>
        <c:gapWidth val="100"/>
        <c:overlap val="100"/>
        <c:axId val="346089248"/>
        <c:axId val="34608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4733</c:v>
                </c:pt>
                <c:pt idx="2">
                  <c:v>#N/A</c:v>
                </c:pt>
                <c:pt idx="3">
                  <c:v>#N/A</c:v>
                </c:pt>
                <c:pt idx="4">
                  <c:v>4300</c:v>
                </c:pt>
                <c:pt idx="5">
                  <c:v>#N/A</c:v>
                </c:pt>
                <c:pt idx="6">
                  <c:v>#N/A</c:v>
                </c:pt>
                <c:pt idx="7">
                  <c:v>4002</c:v>
                </c:pt>
                <c:pt idx="8">
                  <c:v>#N/A</c:v>
                </c:pt>
                <c:pt idx="9">
                  <c:v>#N/A</c:v>
                </c:pt>
                <c:pt idx="10">
                  <c:v>3779</c:v>
                </c:pt>
                <c:pt idx="11">
                  <c:v>#N/A</c:v>
                </c:pt>
                <c:pt idx="12">
                  <c:v>#N/A</c:v>
                </c:pt>
                <c:pt idx="13">
                  <c:v>3796</c:v>
                </c:pt>
                <c:pt idx="14">
                  <c:v>#N/A</c:v>
                </c:pt>
              </c:numCache>
            </c:numRef>
          </c:val>
          <c:smooth val="0"/>
          <c:extLst xmlns:c16r2="http://schemas.microsoft.com/office/drawing/2015/06/chart">
            <c:ext xmlns:c16="http://schemas.microsoft.com/office/drawing/2014/chart" uri="{C3380CC4-5D6E-409C-BE32-E72D297353CC}">
              <c16:uniqueId val="{00000008-19D8-4C42-84CE-B7BF3635F570}"/>
            </c:ext>
          </c:extLst>
        </c:ser>
        <c:dLbls>
          <c:showLegendKey val="0"/>
          <c:showVal val="0"/>
          <c:showCatName val="0"/>
          <c:showSerName val="0"/>
          <c:showPercent val="0"/>
          <c:showBubbleSize val="0"/>
        </c:dLbls>
        <c:marker val="1"/>
        <c:smooth val="0"/>
        <c:axId val="346089248"/>
        <c:axId val="346086896"/>
      </c:lineChart>
      <c:catAx>
        <c:axId val="3460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86896"/>
        <c:crosses val="autoZero"/>
        <c:auto val="1"/>
        <c:lblAlgn val="ctr"/>
        <c:lblOffset val="100"/>
        <c:tickLblSkip val="1"/>
        <c:tickMarkSkip val="1"/>
        <c:noMultiLvlLbl val="0"/>
      </c:catAx>
      <c:valAx>
        <c:axId val="34608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76291</c:v>
                </c:pt>
                <c:pt idx="5">
                  <c:v>80710</c:v>
                </c:pt>
                <c:pt idx="8">
                  <c:v>81665</c:v>
                </c:pt>
                <c:pt idx="11">
                  <c:v>80550</c:v>
                </c:pt>
                <c:pt idx="14">
                  <c:v>78710</c:v>
                </c:pt>
              </c:numCache>
            </c:numRef>
          </c:val>
          <c:extLst xmlns:c16r2="http://schemas.microsoft.com/office/drawing/2015/06/chart">
            <c:ext xmlns:c16="http://schemas.microsoft.com/office/drawing/2014/chart" uri="{C3380CC4-5D6E-409C-BE32-E72D297353CC}">
              <c16:uniqueId val="{00000000-D622-4FC6-AD5C-4CF477CBE8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1441</c:v>
                </c:pt>
                <c:pt idx="5">
                  <c:v>1233</c:v>
                </c:pt>
                <c:pt idx="8">
                  <c:v>1143</c:v>
                </c:pt>
                <c:pt idx="11">
                  <c:v>1141</c:v>
                </c:pt>
                <c:pt idx="14">
                  <c:v>977</c:v>
                </c:pt>
              </c:numCache>
            </c:numRef>
          </c:val>
          <c:extLst xmlns:c16r2="http://schemas.microsoft.com/office/drawing/2015/06/chart">
            <c:ext xmlns:c16="http://schemas.microsoft.com/office/drawing/2014/chart" uri="{C3380CC4-5D6E-409C-BE32-E72D297353CC}">
              <c16:uniqueId val="{00000001-D622-4FC6-AD5C-4CF477CBE8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14449</c:v>
                </c:pt>
                <c:pt idx="5">
                  <c:v>17113</c:v>
                </c:pt>
                <c:pt idx="8">
                  <c:v>19240</c:v>
                </c:pt>
                <c:pt idx="11">
                  <c:v>21487</c:v>
                </c:pt>
                <c:pt idx="14">
                  <c:v>22688</c:v>
                </c:pt>
              </c:numCache>
            </c:numRef>
          </c:val>
          <c:extLst xmlns:c16r2="http://schemas.microsoft.com/office/drawing/2015/06/chart">
            <c:ext xmlns:c16="http://schemas.microsoft.com/office/drawing/2014/chart" uri="{C3380CC4-5D6E-409C-BE32-E72D297353CC}">
              <c16:uniqueId val="{00000002-D622-4FC6-AD5C-4CF477CBE8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22-4FC6-AD5C-4CF477CBE8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22-4FC6-AD5C-4CF477CBE8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99</c:v>
                </c:pt>
                <c:pt idx="3">
                  <c:v>108</c:v>
                </c:pt>
                <c:pt idx="6">
                  <c:v>114</c:v>
                </c:pt>
                <c:pt idx="9">
                  <c:v>120</c:v>
                </c:pt>
                <c:pt idx="12">
                  <c:v>123</c:v>
                </c:pt>
              </c:numCache>
            </c:numRef>
          </c:val>
          <c:extLst xmlns:c16r2="http://schemas.microsoft.com/office/drawing/2015/06/chart">
            <c:ext xmlns:c16="http://schemas.microsoft.com/office/drawing/2014/chart" uri="{C3380CC4-5D6E-409C-BE32-E72D297353CC}">
              <c16:uniqueId val="{00000005-D622-4FC6-AD5C-4CF477CBE8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13648</c:v>
                </c:pt>
                <c:pt idx="3">
                  <c:v>12390</c:v>
                </c:pt>
                <c:pt idx="6">
                  <c:v>12186</c:v>
                </c:pt>
                <c:pt idx="9">
                  <c:v>11614</c:v>
                </c:pt>
                <c:pt idx="12">
                  <c:v>11725</c:v>
                </c:pt>
              </c:numCache>
            </c:numRef>
          </c:val>
          <c:extLst xmlns:c16r2="http://schemas.microsoft.com/office/drawing/2015/06/chart">
            <c:ext xmlns:c16="http://schemas.microsoft.com/office/drawing/2014/chart" uri="{C3380CC4-5D6E-409C-BE32-E72D297353CC}">
              <c16:uniqueId val="{00000006-D622-4FC6-AD5C-4CF477CBE8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766</c:v>
                </c:pt>
                <c:pt idx="3">
                  <c:v>560</c:v>
                </c:pt>
                <c:pt idx="6">
                  <c:v>428</c:v>
                </c:pt>
                <c:pt idx="9">
                  <c:v>306</c:v>
                </c:pt>
                <c:pt idx="12">
                  <c:v>230</c:v>
                </c:pt>
              </c:numCache>
            </c:numRef>
          </c:val>
          <c:extLst xmlns:c16r2="http://schemas.microsoft.com/office/drawing/2015/06/chart">
            <c:ext xmlns:c16="http://schemas.microsoft.com/office/drawing/2014/chart" uri="{C3380CC4-5D6E-409C-BE32-E72D297353CC}">
              <c16:uniqueId val="{00000007-D622-4FC6-AD5C-4CF477CBE8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34037</c:v>
                </c:pt>
                <c:pt idx="3">
                  <c:v>34027</c:v>
                </c:pt>
                <c:pt idx="6">
                  <c:v>34215</c:v>
                </c:pt>
                <c:pt idx="9">
                  <c:v>34596</c:v>
                </c:pt>
                <c:pt idx="12">
                  <c:v>32352</c:v>
                </c:pt>
              </c:numCache>
            </c:numRef>
          </c:val>
          <c:extLst xmlns:c16r2="http://schemas.microsoft.com/office/drawing/2015/06/chart">
            <c:ext xmlns:c16="http://schemas.microsoft.com/office/drawing/2014/chart" uri="{C3380CC4-5D6E-409C-BE32-E72D297353CC}">
              <c16:uniqueId val="{00000008-D622-4FC6-AD5C-4CF477CBE8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3393</c:v>
                </c:pt>
                <c:pt idx="3">
                  <c:v>2894</c:v>
                </c:pt>
                <c:pt idx="6">
                  <c:v>2528</c:v>
                </c:pt>
                <c:pt idx="9">
                  <c:v>2241</c:v>
                </c:pt>
                <c:pt idx="12">
                  <c:v>1966</c:v>
                </c:pt>
              </c:numCache>
            </c:numRef>
          </c:val>
          <c:extLst xmlns:c16r2="http://schemas.microsoft.com/office/drawing/2015/06/chart">
            <c:ext xmlns:c16="http://schemas.microsoft.com/office/drawing/2014/chart" uri="{C3380CC4-5D6E-409C-BE32-E72D297353CC}">
              <c16:uniqueId val="{00000009-D622-4FC6-AD5C-4CF477CBE8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83657</c:v>
                </c:pt>
                <c:pt idx="3">
                  <c:v>86004</c:v>
                </c:pt>
                <c:pt idx="6">
                  <c:v>88081</c:v>
                </c:pt>
                <c:pt idx="9">
                  <c:v>85802</c:v>
                </c:pt>
                <c:pt idx="12">
                  <c:v>84085</c:v>
                </c:pt>
              </c:numCache>
            </c:numRef>
          </c:val>
          <c:extLst xmlns:c16r2="http://schemas.microsoft.com/office/drawing/2015/06/chart">
            <c:ext xmlns:c16="http://schemas.microsoft.com/office/drawing/2014/chart" uri="{C3380CC4-5D6E-409C-BE32-E72D297353CC}">
              <c16:uniqueId val="{0000000A-D622-4FC6-AD5C-4CF477CBE8A8}"/>
            </c:ext>
          </c:extLst>
        </c:ser>
        <c:dLbls>
          <c:showLegendKey val="0"/>
          <c:showVal val="0"/>
          <c:showCatName val="0"/>
          <c:showSerName val="0"/>
          <c:showPercent val="0"/>
          <c:showBubbleSize val="0"/>
        </c:dLbls>
        <c:gapWidth val="100"/>
        <c:overlap val="100"/>
        <c:axId val="5921088"/>
        <c:axId val="5918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43420</c:v>
                </c:pt>
                <c:pt idx="2">
                  <c:v>#N/A</c:v>
                </c:pt>
                <c:pt idx="3">
                  <c:v>#N/A</c:v>
                </c:pt>
                <c:pt idx="4">
                  <c:v>36927</c:v>
                </c:pt>
                <c:pt idx="5">
                  <c:v>#N/A</c:v>
                </c:pt>
                <c:pt idx="6">
                  <c:v>#N/A</c:v>
                </c:pt>
                <c:pt idx="7">
                  <c:v>35505</c:v>
                </c:pt>
                <c:pt idx="8">
                  <c:v>#N/A</c:v>
                </c:pt>
                <c:pt idx="9">
                  <c:v>#N/A</c:v>
                </c:pt>
                <c:pt idx="10">
                  <c:v>31500</c:v>
                </c:pt>
                <c:pt idx="11">
                  <c:v>#N/A</c:v>
                </c:pt>
                <c:pt idx="12">
                  <c:v>#N/A</c:v>
                </c:pt>
                <c:pt idx="13">
                  <c:v>28106</c:v>
                </c:pt>
                <c:pt idx="14">
                  <c:v>#N/A</c:v>
                </c:pt>
              </c:numCache>
            </c:numRef>
          </c:val>
          <c:smooth val="0"/>
          <c:extLst xmlns:c16r2="http://schemas.microsoft.com/office/drawing/2015/06/chart">
            <c:ext xmlns:c16="http://schemas.microsoft.com/office/drawing/2014/chart" uri="{C3380CC4-5D6E-409C-BE32-E72D297353CC}">
              <c16:uniqueId val="{0000000B-D622-4FC6-AD5C-4CF477CBE8A8}"/>
            </c:ext>
          </c:extLst>
        </c:ser>
        <c:dLbls>
          <c:showLegendKey val="0"/>
          <c:showVal val="0"/>
          <c:showCatName val="0"/>
          <c:showSerName val="0"/>
          <c:showPercent val="0"/>
          <c:showBubbleSize val="0"/>
        </c:dLbls>
        <c:marker val="1"/>
        <c:smooth val="0"/>
        <c:axId val="5921088"/>
        <c:axId val="5918344"/>
      </c:lineChart>
      <c:catAx>
        <c:axId val="5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18344"/>
        <c:crosses val="autoZero"/>
        <c:auto val="1"/>
        <c:lblAlgn val="ctr"/>
        <c:lblOffset val="100"/>
        <c:tickLblSkip val="1"/>
        <c:tickMarkSkip val="1"/>
        <c:noMultiLvlLbl val="0"/>
      </c:catAx>
      <c:valAx>
        <c:axId val="591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1924</c:v>
                </c:pt>
                <c:pt idx="1">
                  <c:v>1908</c:v>
                </c:pt>
                <c:pt idx="2">
                  <c:v>1820</c:v>
                </c:pt>
              </c:numCache>
            </c:numRef>
          </c:val>
          <c:extLst xmlns:c16r2="http://schemas.microsoft.com/office/drawing/2015/06/chart">
            <c:ext xmlns:c16="http://schemas.microsoft.com/office/drawing/2014/chart" uri="{C3380CC4-5D6E-409C-BE32-E72D297353CC}">
              <c16:uniqueId val="{00000000-42DC-4345-9AEE-2869241B4E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15905</c:v>
                </c:pt>
                <c:pt idx="1">
                  <c:v>18226</c:v>
                </c:pt>
                <c:pt idx="2">
                  <c:v>19318</c:v>
                </c:pt>
              </c:numCache>
            </c:numRef>
          </c:val>
          <c:extLst xmlns:c16r2="http://schemas.microsoft.com/office/drawing/2015/06/chart">
            <c:ext xmlns:c16="http://schemas.microsoft.com/office/drawing/2014/chart" uri="{C3380CC4-5D6E-409C-BE32-E72D297353CC}">
              <c16:uniqueId val="{00000001-42DC-4345-9AEE-2869241B4E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4562</c:v>
                </c:pt>
                <c:pt idx="1">
                  <c:v>4345</c:v>
                </c:pt>
                <c:pt idx="2">
                  <c:v>4092</c:v>
                </c:pt>
              </c:numCache>
            </c:numRef>
          </c:val>
          <c:extLst xmlns:c16r2="http://schemas.microsoft.com/office/drawing/2015/06/chart">
            <c:ext xmlns:c16="http://schemas.microsoft.com/office/drawing/2014/chart" uri="{C3380CC4-5D6E-409C-BE32-E72D297353CC}">
              <c16:uniqueId val="{00000002-42DC-4345-9AEE-2869241B4EFA}"/>
            </c:ext>
          </c:extLst>
        </c:ser>
        <c:dLbls>
          <c:showLegendKey val="0"/>
          <c:showVal val="0"/>
          <c:showCatName val="0"/>
          <c:showSerName val="0"/>
          <c:showPercent val="0"/>
          <c:showBubbleSize val="0"/>
        </c:dLbls>
        <c:gapWidth val="120"/>
        <c:overlap val="100"/>
        <c:axId val="5920304"/>
        <c:axId val="5918736"/>
      </c:barChart>
      <c:catAx>
        <c:axId val="592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18736"/>
        <c:crosses val="autoZero"/>
        <c:auto val="1"/>
        <c:lblAlgn val="ctr"/>
        <c:lblOffset val="100"/>
        <c:tickLblSkip val="1"/>
        <c:tickMarkSkip val="1"/>
        <c:noMultiLvlLbl val="0"/>
      </c:catAx>
      <c:valAx>
        <c:axId val="5918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2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対前年度＋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主な要因は、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年度実施の一関図書館整備事業や市街地活性化施設整備事業に係る起債の償還等に伴い、元利償還金が増になったことによる。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、繰上償還や、過疎債など有利な地方債の発行による算入公債費の増等により分子を減少させるなど、比率の減少に努める。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3,394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主な要因は、地方債の新規発行を可能な範囲で抑制するなどし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地方債残高が減となったこと、減債基金などの充当可能基金が増となったことによる。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今後も公債費等義務的経費の削減など行財政改革を進め、財政の健全化に努める。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岩手県一関市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公債費に充てるため「減債基金」を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億円、地域振興に関する事業に充てるため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億円取り崩した一方、決算剰余金を「減債基金」に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に対応するため「減債基金」を取り崩して対応することや、「地域振興基金」や「過疎地域自立促進基金」を各計画の期間内に全額取り崩す計画であることから、基金全体として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市民と行政が一体となった協働のまちづくり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高齢化社会に対応した地域福祉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過疎地域の自立促進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ふるさと応援基金：活力と魅力ある「いちのせき」のまちづくりの推進</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a:t>
          </a:r>
          <a:r>
            <a:rPr lang="ja-JP" altLang="en-US" sz="1400">
              <a:effectLst/>
              <a:latin typeface="ＭＳ ゴシック" panose="020B0609070205080204" pitchFamily="49" charset="-128"/>
              <a:ea typeface="ＭＳ ゴシック" panose="020B0609070205080204" pitchFamily="49" charset="-128"/>
            </a:rPr>
            <a:t>市立学校施設の整備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自立促進計画に基づく事業の財源として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寄附金が当初の想定を下回ったため、基金に積み立てが出来なかったことによる減少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の計画期間（平成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過疎地域自立促進計画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の計画期間（平成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年度）までに取崩予定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当該年度の寄附金を一度基金に積み立て、積立年度の次年度以降に取崩予定</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財源の不足を生じたときの財源に充て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災害への備え等のため、標準財政規模の５％を目安に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億程度を積み立てていたが、全国的な災害の発生状況や将来を見据えたまちづくりに向けた事業を着実に推進するため、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年度まで増加していく見込みであり、その償還に基金を取り崩して対応する予定であることから基金は減少予定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119,273
118,441
1,256.42
67,860,344
65,426,399
2,378,809
40,789,878
84,085,155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年９月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年９月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日の合併により、財政基盤の強化が図られたところだが、景気の低迷や人口減少（前年度比△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％）により財政基盤が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弱く、類似団体の最小値となっている。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窓口サービスの民間委託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等による歳出の徹底的な見直しと、行財政改革の取組による歳出削減を実施し、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行政運営の効率化に努め、財政の健全化を図る。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166007</xdr:rowOff>
    </xdr:from>
    <xdr:to>
      <xdr:col>23</xdr:col>
      <xdr:colOff>133350</xdr:colOff>
      <xdr:row>46</xdr:row>
      <xdr:rowOff>11793</xdr:rowOff>
    </xdr:to>
    <xdr:cxnSp macro="">
      <xdr:nvCxnSpPr>
        <xdr:cNvPr id="71" name="直線コネクタ 70"/>
        <xdr:cNvCxnSpPr/>
      </xdr:nvCxnSpPr>
      <xdr:spPr>
        <a:xfrm>
          <a:off x="4114800" y="78812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166007</xdr:rowOff>
    </xdr:from>
    <xdr:to>
      <xdr:col>19</xdr:col>
      <xdr:colOff>133350</xdr:colOff>
      <xdr:row>45</xdr:row>
      <xdr:rowOff>166007</xdr:rowOff>
    </xdr:to>
    <xdr:cxnSp macro="">
      <xdr:nvCxnSpPr>
        <xdr:cNvPr id="74" name="直線コネクタ 73"/>
        <xdr:cNvCxnSpPr/>
      </xdr:nvCxnSpPr>
      <xdr:spPr>
        <a:xfrm>
          <a:off x="3225800" y="7881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166007</xdr:rowOff>
    </xdr:from>
    <xdr:to>
      <xdr:col>15</xdr:col>
      <xdr:colOff>82550</xdr:colOff>
      <xdr:row>45</xdr:row>
      <xdr:rowOff>166007</xdr:rowOff>
    </xdr:to>
    <xdr:cxnSp macro="">
      <xdr:nvCxnSpPr>
        <xdr:cNvPr id="77" name="直線コネクタ 76"/>
        <xdr:cNvCxnSpPr/>
      </xdr:nvCxnSpPr>
      <xdr:spPr>
        <a:xfrm>
          <a:off x="2336800" y="7881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79828</xdr:rowOff>
    </xdr:from>
    <xdr:to>
      <xdr:col>15</xdr:col>
      <xdr:colOff>133350</xdr:colOff>
      <xdr:row>45</xdr:row>
      <xdr:rowOff>9978</xdr:rowOff>
    </xdr:to>
    <xdr:sp macro="" textlink="">
      <xdr:nvSpPr>
        <xdr:cNvPr id="78" name="フローチャート: 判断 77"/>
        <xdr:cNvSpPr/>
      </xdr:nvSpPr>
      <xdr:spPr>
        <a:xfrm>
          <a:off x="3175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20155</xdr:rowOff>
    </xdr:from>
    <xdr:ext cx="762000" cy="259045"/>
    <xdr:sp macro="" textlink="">
      <xdr:nvSpPr>
        <xdr:cNvPr id="79" name="テキスト ボックス 78"/>
        <xdr:cNvSpPr txBox="1"/>
      </xdr:nvSpPr>
      <xdr:spPr>
        <a:xfrm>
          <a:off x="2844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166007</xdr:rowOff>
    </xdr:from>
    <xdr:to>
      <xdr:col>11</xdr:col>
      <xdr:colOff>31750</xdr:colOff>
      <xdr:row>46</xdr:row>
      <xdr:rowOff>11793</xdr:rowOff>
    </xdr:to>
    <xdr:cxnSp macro="">
      <xdr:nvCxnSpPr>
        <xdr:cNvPr id="80" name="直線コネクタ 79"/>
        <xdr:cNvCxnSpPr/>
      </xdr:nvCxnSpPr>
      <xdr:spPr>
        <a:xfrm flipV="1">
          <a:off x="1447800" y="78812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132443</xdr:rowOff>
    </xdr:from>
    <xdr:to>
      <xdr:col>23</xdr:col>
      <xdr:colOff>184150</xdr:colOff>
      <xdr:row>46</xdr:row>
      <xdr:rowOff>62593</xdr:rowOff>
    </xdr:to>
    <xdr:sp macro="" textlink="">
      <xdr:nvSpPr>
        <xdr:cNvPr id="90" name="楕円 89"/>
        <xdr:cNvSpPr/>
      </xdr:nvSpPr>
      <xdr:spPr>
        <a:xfrm>
          <a:off x="4902200" y="7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45</xdr:row>
      <xdr:rowOff>28320</xdr:rowOff>
    </xdr:from>
    <xdr:ext cx="762000" cy="259045"/>
    <xdr:sp macro="" textlink="">
      <xdr:nvSpPr>
        <xdr:cNvPr id="91" name="財政力該当値テキスト"/>
        <xdr:cNvSpPr txBox="1"/>
      </xdr:nvSpPr>
      <xdr:spPr>
        <a:xfrm>
          <a:off x="5041900" y="7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115207</xdr:rowOff>
    </xdr:from>
    <xdr:to>
      <xdr:col>19</xdr:col>
      <xdr:colOff>184150</xdr:colOff>
      <xdr:row>46</xdr:row>
      <xdr:rowOff>45357</xdr:rowOff>
    </xdr:to>
    <xdr:sp macro="" textlink="">
      <xdr:nvSpPr>
        <xdr:cNvPr id="92" name="楕円 91"/>
        <xdr:cNvSpPr/>
      </xdr:nvSpPr>
      <xdr:spPr>
        <a:xfrm>
          <a:off x="4064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46</xdr:row>
      <xdr:rowOff>30134</xdr:rowOff>
    </xdr:from>
    <xdr:ext cx="736600" cy="259045"/>
    <xdr:sp macro="" textlink="">
      <xdr:nvSpPr>
        <xdr:cNvPr id="93" name="テキスト ボックス 92"/>
        <xdr:cNvSpPr txBox="1"/>
      </xdr:nvSpPr>
      <xdr:spPr>
        <a:xfrm>
          <a:off x="3733800" y="791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115207</xdr:rowOff>
    </xdr:from>
    <xdr:to>
      <xdr:col>15</xdr:col>
      <xdr:colOff>133350</xdr:colOff>
      <xdr:row>46</xdr:row>
      <xdr:rowOff>45357</xdr:rowOff>
    </xdr:to>
    <xdr:sp macro="" textlink="">
      <xdr:nvSpPr>
        <xdr:cNvPr id="94" name="楕円 93"/>
        <xdr:cNvSpPr/>
      </xdr:nvSpPr>
      <xdr:spPr>
        <a:xfrm>
          <a:off x="3175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46</xdr:row>
      <xdr:rowOff>30134</xdr:rowOff>
    </xdr:from>
    <xdr:ext cx="762000" cy="259045"/>
    <xdr:sp macro="" textlink="">
      <xdr:nvSpPr>
        <xdr:cNvPr id="95" name="テキスト ボックス 94"/>
        <xdr:cNvSpPr txBox="1"/>
      </xdr:nvSpPr>
      <xdr:spPr>
        <a:xfrm>
          <a:off x="2844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115207</xdr:rowOff>
    </xdr:from>
    <xdr:to>
      <xdr:col>11</xdr:col>
      <xdr:colOff>82550</xdr:colOff>
      <xdr:row>46</xdr:row>
      <xdr:rowOff>45357</xdr:rowOff>
    </xdr:to>
    <xdr:sp macro="" textlink="">
      <xdr:nvSpPr>
        <xdr:cNvPr id="96" name="楕円 95"/>
        <xdr:cNvSpPr/>
      </xdr:nvSpPr>
      <xdr:spPr>
        <a:xfrm>
          <a:off x="2286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46</xdr:row>
      <xdr:rowOff>30134</xdr:rowOff>
    </xdr:from>
    <xdr:ext cx="762000" cy="259045"/>
    <xdr:sp macro="" textlink="">
      <xdr:nvSpPr>
        <xdr:cNvPr id="97" name="テキスト ボックス 96"/>
        <xdr:cNvSpPr txBox="1"/>
      </xdr:nvSpPr>
      <xdr:spPr>
        <a:xfrm>
          <a:off x="1955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132443</xdr:rowOff>
    </xdr:from>
    <xdr:to>
      <xdr:col>7</xdr:col>
      <xdr:colOff>31750</xdr:colOff>
      <xdr:row>46</xdr:row>
      <xdr:rowOff>62593</xdr:rowOff>
    </xdr:to>
    <xdr:sp macro="" textlink="">
      <xdr:nvSpPr>
        <xdr:cNvPr id="98" name="楕円 97"/>
        <xdr:cNvSpPr/>
      </xdr:nvSpPr>
      <xdr:spPr>
        <a:xfrm>
          <a:off x="1397000" y="7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47370</xdr:rowOff>
    </xdr:from>
    <xdr:ext cx="762000" cy="259045"/>
    <xdr:sp macro="" textlink="">
      <xdr:nvSpPr>
        <xdr:cNvPr id="99" name="テキスト ボックス 98"/>
        <xdr:cNvSpPr txBox="1"/>
      </xdr:nvSpPr>
      <xdr:spPr>
        <a:xfrm>
          <a:off x="1066800" y="793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歳入に係る経常一般財源が対前年度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％）となり、また歳出に係る経常一般財源充当額が対前年度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723,023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％）となったことから、経常収支比率は、対前年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ポイント増となり若干悪化した。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定員適正化計画による職員数の減、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、行財政改革の取組を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通じて義務的経費の削減に努める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157299</xdr:rowOff>
    </xdr:from>
    <xdr:to>
      <xdr:col>23</xdr:col>
      <xdr:colOff>133350</xdr:colOff>
      <xdr:row>62</xdr:row>
      <xdr:rowOff>137523</xdr:rowOff>
    </xdr:to>
    <xdr:cxnSp macro="">
      <xdr:nvCxnSpPr>
        <xdr:cNvPr id="136" name="直線コネクタ 135"/>
        <xdr:cNvCxnSpPr/>
      </xdr:nvCxnSpPr>
      <xdr:spPr>
        <a:xfrm>
          <a:off x="4114800" y="10615749"/>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67673</xdr:rowOff>
    </xdr:from>
    <xdr:to>
      <xdr:col>19</xdr:col>
      <xdr:colOff>133350</xdr:colOff>
      <xdr:row>61</xdr:row>
      <xdr:rowOff>157299</xdr:rowOff>
    </xdr:to>
    <xdr:cxnSp macro="">
      <xdr:nvCxnSpPr>
        <xdr:cNvPr id="139" name="直線コネクタ 138"/>
        <xdr:cNvCxnSpPr/>
      </xdr:nvCxnSpPr>
      <xdr:spPr>
        <a:xfrm>
          <a:off x="3225800" y="105261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67673</xdr:rowOff>
    </xdr:from>
    <xdr:to>
      <xdr:col>15</xdr:col>
      <xdr:colOff>82550</xdr:colOff>
      <xdr:row>61</xdr:row>
      <xdr:rowOff>115933</xdr:rowOff>
    </xdr:to>
    <xdr:cxnSp macro="">
      <xdr:nvCxnSpPr>
        <xdr:cNvPr id="142" name="直線コネクタ 141"/>
        <xdr:cNvCxnSpPr/>
      </xdr:nvCxnSpPr>
      <xdr:spPr>
        <a:xfrm flipV="1">
          <a:off x="2336800" y="10526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126274</xdr:rowOff>
    </xdr:from>
    <xdr:to>
      <xdr:col>15</xdr:col>
      <xdr:colOff>133350</xdr:colOff>
      <xdr:row>61</xdr:row>
      <xdr:rowOff>56424</xdr:rowOff>
    </xdr:to>
    <xdr:sp macro="" textlink="">
      <xdr:nvSpPr>
        <xdr:cNvPr id="143" name="フローチャート: 判断 142"/>
        <xdr:cNvSpPr/>
      </xdr:nvSpPr>
      <xdr:spPr>
        <a:xfrm>
          <a:off x="3175000" y="1041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66601</xdr:rowOff>
    </xdr:from>
    <xdr:ext cx="762000" cy="259045"/>
    <xdr:sp macro="" textlink="">
      <xdr:nvSpPr>
        <xdr:cNvPr id="144" name="テキスト ボックス 143"/>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115933</xdr:rowOff>
    </xdr:to>
    <xdr:cxnSp macro="">
      <xdr:nvCxnSpPr>
        <xdr:cNvPr id="145" name="直線コネクタ 144"/>
        <xdr:cNvCxnSpPr/>
      </xdr:nvCxnSpPr>
      <xdr:spPr>
        <a:xfrm>
          <a:off x="1447800" y="1048475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159838</xdr:rowOff>
    </xdr:from>
    <xdr:to>
      <xdr:col>11</xdr:col>
      <xdr:colOff>82550</xdr:colOff>
      <xdr:row>60</xdr:row>
      <xdr:rowOff>89988</xdr:rowOff>
    </xdr:to>
    <xdr:sp macro="" textlink="">
      <xdr:nvSpPr>
        <xdr:cNvPr id="146" name="フローチャート: 判断 145"/>
        <xdr:cNvSpPr/>
      </xdr:nvSpPr>
      <xdr:spPr>
        <a:xfrm>
          <a:off x="22860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47" name="テキスト ボックス 146"/>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8" name="フローチャート: 判断 147"/>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9" name="テキスト ボックス 148"/>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55" name="楕円 154"/>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58800</xdr:rowOff>
    </xdr:from>
    <xdr:ext cx="762000" cy="259045"/>
    <xdr:sp macro="" textlink="">
      <xdr:nvSpPr>
        <xdr:cNvPr id="156" name="財政構造の弾力性該当値テキスト"/>
        <xdr:cNvSpPr txBox="1"/>
      </xdr:nvSpPr>
      <xdr:spPr>
        <a:xfrm>
          <a:off x="5041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7" name="楕円 156"/>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46826</xdr:rowOff>
    </xdr:from>
    <xdr:ext cx="736600" cy="259045"/>
    <xdr:sp macro="" textlink="">
      <xdr:nvSpPr>
        <xdr:cNvPr id="158" name="テキスト ボックス 157"/>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9" name="楕円 158"/>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103250</xdr:rowOff>
    </xdr:from>
    <xdr:ext cx="762000" cy="259045"/>
    <xdr:sp macro="" textlink="">
      <xdr:nvSpPr>
        <xdr:cNvPr id="160" name="テキスト ボックス 159"/>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65133</xdr:rowOff>
    </xdr:from>
    <xdr:to>
      <xdr:col>11</xdr:col>
      <xdr:colOff>82550</xdr:colOff>
      <xdr:row>61</xdr:row>
      <xdr:rowOff>166733</xdr:rowOff>
    </xdr:to>
    <xdr:sp macro="" textlink="">
      <xdr:nvSpPr>
        <xdr:cNvPr id="161" name="楕円 160"/>
        <xdr:cNvSpPr/>
      </xdr:nvSpPr>
      <xdr:spPr>
        <a:xfrm>
          <a:off x="2286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62" name="テキスト ボックス 161"/>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3" name="楕円 162"/>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4" name="テキスト ボックス 163"/>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年度の市町村合併以後、人員削減等を継続的に進めていることから人件費が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減となっているが、物件費については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小・中学校校舎等解体事業の実施など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405,307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千円（対前年度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増となったことから、人口一人当たりの決算額は対前年比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75740</xdr:rowOff>
    </xdr:from>
    <xdr:to>
      <xdr:col>23</xdr:col>
      <xdr:colOff>133350</xdr:colOff>
      <xdr:row>88</xdr:row>
      <xdr:rowOff>6911</xdr:rowOff>
    </xdr:to>
    <xdr:cxnSp macro="">
      <xdr:nvCxnSpPr>
        <xdr:cNvPr id="201" name="直線コネクタ 200"/>
        <xdr:cNvCxnSpPr/>
      </xdr:nvCxnSpPr>
      <xdr:spPr>
        <a:xfrm>
          <a:off x="4114800" y="14991890"/>
          <a:ext cx="838200" cy="10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202"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64881</xdr:rowOff>
    </xdr:from>
    <xdr:to>
      <xdr:col>19</xdr:col>
      <xdr:colOff>133350</xdr:colOff>
      <xdr:row>87</xdr:row>
      <xdr:rowOff>75740</xdr:rowOff>
    </xdr:to>
    <xdr:cxnSp macro="">
      <xdr:nvCxnSpPr>
        <xdr:cNvPr id="204" name="直線コネクタ 203"/>
        <xdr:cNvCxnSpPr/>
      </xdr:nvCxnSpPr>
      <xdr:spPr>
        <a:xfrm>
          <a:off x="3225800" y="1498103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6" name="テキスト ボックス 205"/>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64881</xdr:rowOff>
    </xdr:from>
    <xdr:to>
      <xdr:col>15</xdr:col>
      <xdr:colOff>82550</xdr:colOff>
      <xdr:row>87</xdr:row>
      <xdr:rowOff>69656</xdr:rowOff>
    </xdr:to>
    <xdr:cxnSp macro="">
      <xdr:nvCxnSpPr>
        <xdr:cNvPr id="207" name="直線コネクタ 206"/>
        <xdr:cNvCxnSpPr/>
      </xdr:nvCxnSpPr>
      <xdr:spPr>
        <a:xfrm flipV="1">
          <a:off x="2336800" y="14981031"/>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158610</xdr:rowOff>
    </xdr:from>
    <xdr:to>
      <xdr:col>15</xdr:col>
      <xdr:colOff>133350</xdr:colOff>
      <xdr:row>84</xdr:row>
      <xdr:rowOff>88760</xdr:rowOff>
    </xdr:to>
    <xdr:sp macro="" textlink="">
      <xdr:nvSpPr>
        <xdr:cNvPr id="208" name="フローチャート: 判断 207"/>
        <xdr:cNvSpPr/>
      </xdr:nvSpPr>
      <xdr:spPr>
        <a:xfrm>
          <a:off x="3175000" y="1438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98937</xdr:rowOff>
    </xdr:from>
    <xdr:ext cx="762000" cy="259045"/>
    <xdr:sp macro="" textlink="">
      <xdr:nvSpPr>
        <xdr:cNvPr id="209" name="テキスト ボックス 208"/>
        <xdr:cNvSpPr txBox="1"/>
      </xdr:nvSpPr>
      <xdr:spPr>
        <a:xfrm>
          <a:off x="2844800" y="1415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149602</xdr:rowOff>
    </xdr:from>
    <xdr:to>
      <xdr:col>11</xdr:col>
      <xdr:colOff>31750</xdr:colOff>
      <xdr:row>87</xdr:row>
      <xdr:rowOff>69656</xdr:rowOff>
    </xdr:to>
    <xdr:cxnSp macro="">
      <xdr:nvCxnSpPr>
        <xdr:cNvPr id="210" name="直線コネクタ 209"/>
        <xdr:cNvCxnSpPr/>
      </xdr:nvCxnSpPr>
      <xdr:spPr>
        <a:xfrm>
          <a:off x="1447800" y="14894302"/>
          <a:ext cx="889000" cy="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11" name="フローチャート: 判断 210"/>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12" name="テキスト ボックス 211"/>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13" name="フローチャート: 判断 212"/>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104719</xdr:rowOff>
    </xdr:from>
    <xdr:ext cx="762000" cy="259045"/>
    <xdr:sp macro="" textlink="">
      <xdr:nvSpPr>
        <xdr:cNvPr id="214" name="テキスト ボックス 213"/>
        <xdr:cNvSpPr txBox="1"/>
      </xdr:nvSpPr>
      <xdr:spPr>
        <a:xfrm>
          <a:off x="1066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127561</xdr:rowOff>
    </xdr:from>
    <xdr:to>
      <xdr:col>23</xdr:col>
      <xdr:colOff>184150</xdr:colOff>
      <xdr:row>88</xdr:row>
      <xdr:rowOff>57711</xdr:rowOff>
    </xdr:to>
    <xdr:sp macro="" textlink="">
      <xdr:nvSpPr>
        <xdr:cNvPr id="220" name="楕円 219"/>
        <xdr:cNvSpPr/>
      </xdr:nvSpPr>
      <xdr:spPr>
        <a:xfrm>
          <a:off x="4902200" y="150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99638</xdr:rowOff>
    </xdr:from>
    <xdr:ext cx="762000" cy="259045"/>
    <xdr:sp macro="" textlink="">
      <xdr:nvSpPr>
        <xdr:cNvPr id="221" name="人件費・物件費等の状況該当値テキスト"/>
        <xdr:cNvSpPr txBox="1"/>
      </xdr:nvSpPr>
      <xdr:spPr>
        <a:xfrm>
          <a:off x="5041900" y="1501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24940</xdr:rowOff>
    </xdr:from>
    <xdr:to>
      <xdr:col>19</xdr:col>
      <xdr:colOff>184150</xdr:colOff>
      <xdr:row>87</xdr:row>
      <xdr:rowOff>126540</xdr:rowOff>
    </xdr:to>
    <xdr:sp macro="" textlink="">
      <xdr:nvSpPr>
        <xdr:cNvPr id="222" name="楕円 221"/>
        <xdr:cNvSpPr/>
      </xdr:nvSpPr>
      <xdr:spPr>
        <a:xfrm>
          <a:off x="4064000" y="149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111317</xdr:rowOff>
    </xdr:from>
    <xdr:ext cx="736600" cy="259045"/>
    <xdr:sp macro="" textlink="">
      <xdr:nvSpPr>
        <xdr:cNvPr id="223" name="テキスト ボックス 222"/>
        <xdr:cNvSpPr txBox="1"/>
      </xdr:nvSpPr>
      <xdr:spPr>
        <a:xfrm>
          <a:off x="3733800" y="1502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14081</xdr:rowOff>
    </xdr:from>
    <xdr:to>
      <xdr:col>15</xdr:col>
      <xdr:colOff>133350</xdr:colOff>
      <xdr:row>87</xdr:row>
      <xdr:rowOff>115681</xdr:rowOff>
    </xdr:to>
    <xdr:sp macro="" textlink="">
      <xdr:nvSpPr>
        <xdr:cNvPr id="224" name="楕円 223"/>
        <xdr:cNvSpPr/>
      </xdr:nvSpPr>
      <xdr:spPr>
        <a:xfrm>
          <a:off x="3175000" y="149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100458</xdr:rowOff>
    </xdr:from>
    <xdr:ext cx="762000" cy="259045"/>
    <xdr:sp macro="" textlink="">
      <xdr:nvSpPr>
        <xdr:cNvPr id="225" name="テキスト ボックス 224"/>
        <xdr:cNvSpPr txBox="1"/>
      </xdr:nvSpPr>
      <xdr:spPr>
        <a:xfrm>
          <a:off x="2844800" y="150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18856</xdr:rowOff>
    </xdr:from>
    <xdr:to>
      <xdr:col>11</xdr:col>
      <xdr:colOff>82550</xdr:colOff>
      <xdr:row>87</xdr:row>
      <xdr:rowOff>120456</xdr:rowOff>
    </xdr:to>
    <xdr:sp macro="" textlink="">
      <xdr:nvSpPr>
        <xdr:cNvPr id="226" name="楕円 225"/>
        <xdr:cNvSpPr/>
      </xdr:nvSpPr>
      <xdr:spPr>
        <a:xfrm>
          <a:off x="2286000" y="149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105233</xdr:rowOff>
    </xdr:from>
    <xdr:ext cx="762000" cy="259045"/>
    <xdr:sp macro="" textlink="">
      <xdr:nvSpPr>
        <xdr:cNvPr id="227" name="テキスト ボックス 226"/>
        <xdr:cNvSpPr txBox="1"/>
      </xdr:nvSpPr>
      <xdr:spPr>
        <a:xfrm>
          <a:off x="1955800" y="150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98802</xdr:rowOff>
    </xdr:from>
    <xdr:to>
      <xdr:col>7</xdr:col>
      <xdr:colOff>31750</xdr:colOff>
      <xdr:row>87</xdr:row>
      <xdr:rowOff>28952</xdr:rowOff>
    </xdr:to>
    <xdr:sp macro="" textlink="">
      <xdr:nvSpPr>
        <xdr:cNvPr id="228" name="楕円 227"/>
        <xdr:cNvSpPr/>
      </xdr:nvSpPr>
      <xdr:spPr>
        <a:xfrm>
          <a:off x="1397000" y="148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13729</xdr:rowOff>
    </xdr:from>
    <xdr:ext cx="762000" cy="259045"/>
    <xdr:sp macro="" textlink="">
      <xdr:nvSpPr>
        <xdr:cNvPr id="229" name="テキスト ボックス 228"/>
        <xdr:cNvSpPr txBox="1"/>
      </xdr:nvSpPr>
      <xdr:spPr>
        <a:xfrm>
          <a:off x="1066800" y="149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市町村合併による職員構成の変動等の影響により、類似団体の中では、平均を下回っている状況である。国、県、他市等の状況を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勘案し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、より一層の給与の適正化を推進し、財政状況に配慮しながら、適正な給与水準となるよう努める。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63" name="直線コネクタ 262"/>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66" name="直線コネクタ 265"/>
        <xdr:cNvCxnSpPr/>
      </xdr:nvCxnSpPr>
      <xdr:spPr>
        <a:xfrm flipV="1">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142875</xdr:rowOff>
    </xdr:to>
    <xdr:cxnSp macro="">
      <xdr:nvCxnSpPr>
        <xdr:cNvPr id="269" name="直線コネクタ 268"/>
        <xdr:cNvCxnSpPr/>
      </xdr:nvCxnSpPr>
      <xdr:spPr>
        <a:xfrm>
          <a:off x="14401800" y="143234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70" name="フローチャート: 判断 26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1" name="テキスト ボックス 27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83</xdr:row>
      <xdr:rowOff>93134</xdr:rowOff>
    </xdr:to>
    <xdr:cxnSp macro="">
      <xdr:nvCxnSpPr>
        <xdr:cNvPr id="272" name="直線コネクタ 271"/>
        <xdr:cNvCxnSpPr/>
      </xdr:nvCxnSpPr>
      <xdr:spPr>
        <a:xfrm>
          <a:off x="13512800" y="13901209"/>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73" name="フローチャート: 判断 272"/>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4" name="テキスト ボックス 273"/>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5" name="フローチャート: 判断 274"/>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6" name="テキスト ボックス 275"/>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82" name="楕円 281"/>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83"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4" name="楕円 283"/>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5" name="テキスト ボックス 284"/>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6" name="楕円 285"/>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7" name="テキスト ボックス 286"/>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8" name="楕円 28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9" name="テキスト ボックス 28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90" name="楕円 289"/>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91" name="テキスト ボックス 290"/>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「定員適正化計画」に基づき、計画的な職員の確保に配慮しつつ、退職者と採用者との調整、事務事業の見直し、限られた職員数で組織全体の能力向上を図るための人事評価制度の充実等により、平成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人）削減することに努める。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381</xdr:rowOff>
    </xdr:from>
    <xdr:to>
      <xdr:col>81</xdr:col>
      <xdr:colOff>44450</xdr:colOff>
      <xdr:row>67</xdr:row>
      <xdr:rowOff>36576</xdr:rowOff>
    </xdr:to>
    <xdr:cxnSp macro="">
      <xdr:nvCxnSpPr>
        <xdr:cNvPr id="324" name="直線コネクタ 323"/>
        <xdr:cNvCxnSpPr/>
      </xdr:nvCxnSpPr>
      <xdr:spPr>
        <a:xfrm>
          <a:off x="16179800" y="1148753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162179</xdr:rowOff>
    </xdr:from>
    <xdr:to>
      <xdr:col>77</xdr:col>
      <xdr:colOff>44450</xdr:colOff>
      <xdr:row>67</xdr:row>
      <xdr:rowOff>381</xdr:rowOff>
    </xdr:to>
    <xdr:cxnSp macro="">
      <xdr:nvCxnSpPr>
        <xdr:cNvPr id="327" name="直線コネクタ 326"/>
        <xdr:cNvCxnSpPr/>
      </xdr:nvCxnSpPr>
      <xdr:spPr>
        <a:xfrm>
          <a:off x="15290800" y="1147787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130810</xdr:rowOff>
    </xdr:from>
    <xdr:to>
      <xdr:col>72</xdr:col>
      <xdr:colOff>203200</xdr:colOff>
      <xdr:row>66</xdr:row>
      <xdr:rowOff>162179</xdr:rowOff>
    </xdr:to>
    <xdr:cxnSp macro="">
      <xdr:nvCxnSpPr>
        <xdr:cNvPr id="330" name="直線コネクタ 329"/>
        <xdr:cNvCxnSpPr/>
      </xdr:nvCxnSpPr>
      <xdr:spPr>
        <a:xfrm>
          <a:off x="14401800" y="11446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46609</xdr:rowOff>
    </xdr:from>
    <xdr:to>
      <xdr:col>73</xdr:col>
      <xdr:colOff>44450</xdr:colOff>
      <xdr:row>63</xdr:row>
      <xdr:rowOff>148209</xdr:rowOff>
    </xdr:to>
    <xdr:sp macro="" textlink="">
      <xdr:nvSpPr>
        <xdr:cNvPr id="331" name="フローチャート: 判断 330"/>
        <xdr:cNvSpPr/>
      </xdr:nvSpPr>
      <xdr:spPr>
        <a:xfrm>
          <a:off x="15240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158386</xdr:rowOff>
    </xdr:from>
    <xdr:ext cx="762000" cy="259045"/>
    <xdr:sp macro="" textlink="">
      <xdr:nvSpPr>
        <xdr:cNvPr id="332" name="テキスト ボックス 331"/>
        <xdr:cNvSpPr txBox="1"/>
      </xdr:nvSpPr>
      <xdr:spPr>
        <a:xfrm>
          <a:off x="14909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118745</xdr:rowOff>
    </xdr:from>
    <xdr:to>
      <xdr:col>68</xdr:col>
      <xdr:colOff>152400</xdr:colOff>
      <xdr:row>66</xdr:row>
      <xdr:rowOff>130810</xdr:rowOff>
    </xdr:to>
    <xdr:cxnSp macro="">
      <xdr:nvCxnSpPr>
        <xdr:cNvPr id="333" name="直線コネクタ 332"/>
        <xdr:cNvCxnSpPr/>
      </xdr:nvCxnSpPr>
      <xdr:spPr>
        <a:xfrm>
          <a:off x="13512800" y="114344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80518</xdr:rowOff>
    </xdr:from>
    <xdr:to>
      <xdr:col>68</xdr:col>
      <xdr:colOff>203200</xdr:colOff>
      <xdr:row>63</xdr:row>
      <xdr:rowOff>10668</xdr:rowOff>
    </xdr:to>
    <xdr:sp macro="" textlink="">
      <xdr:nvSpPr>
        <xdr:cNvPr id="334" name="フローチャート: 判断 333"/>
        <xdr:cNvSpPr/>
      </xdr:nvSpPr>
      <xdr:spPr>
        <a:xfrm>
          <a:off x="14351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20845</xdr:rowOff>
    </xdr:from>
    <xdr:ext cx="762000" cy="259045"/>
    <xdr:sp macro="" textlink="">
      <xdr:nvSpPr>
        <xdr:cNvPr id="335" name="テキスト ボックス 334"/>
        <xdr:cNvSpPr txBox="1"/>
      </xdr:nvSpPr>
      <xdr:spPr>
        <a:xfrm>
          <a:off x="14020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36" name="フローチャート: 判断 335"/>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18432</xdr:rowOff>
    </xdr:from>
    <xdr:ext cx="762000" cy="259045"/>
    <xdr:sp macro="" textlink="">
      <xdr:nvSpPr>
        <xdr:cNvPr id="337" name="テキスト ボックス 336"/>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157226</xdr:rowOff>
    </xdr:from>
    <xdr:to>
      <xdr:col>81</xdr:col>
      <xdr:colOff>95250</xdr:colOff>
      <xdr:row>67</xdr:row>
      <xdr:rowOff>87376</xdr:rowOff>
    </xdr:to>
    <xdr:sp macro="" textlink="">
      <xdr:nvSpPr>
        <xdr:cNvPr id="343" name="楕円 342"/>
        <xdr:cNvSpPr/>
      </xdr:nvSpPr>
      <xdr:spPr>
        <a:xfrm>
          <a:off x="169672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53103</xdr:rowOff>
    </xdr:from>
    <xdr:ext cx="762000" cy="259045"/>
    <xdr:sp macro="" textlink="">
      <xdr:nvSpPr>
        <xdr:cNvPr id="344" name="定員管理の状況該当値テキスト"/>
        <xdr:cNvSpPr txBox="1"/>
      </xdr:nvSpPr>
      <xdr:spPr>
        <a:xfrm>
          <a:off x="17106900" y="1136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121031</xdr:rowOff>
    </xdr:from>
    <xdr:to>
      <xdr:col>77</xdr:col>
      <xdr:colOff>95250</xdr:colOff>
      <xdr:row>67</xdr:row>
      <xdr:rowOff>51181</xdr:rowOff>
    </xdr:to>
    <xdr:sp macro="" textlink="">
      <xdr:nvSpPr>
        <xdr:cNvPr id="345" name="楕円 344"/>
        <xdr:cNvSpPr/>
      </xdr:nvSpPr>
      <xdr:spPr>
        <a:xfrm>
          <a:off x="16129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35958</xdr:rowOff>
    </xdr:from>
    <xdr:ext cx="736600" cy="259045"/>
    <xdr:sp macro="" textlink="">
      <xdr:nvSpPr>
        <xdr:cNvPr id="346" name="テキスト ボックス 345"/>
        <xdr:cNvSpPr txBox="1"/>
      </xdr:nvSpPr>
      <xdr:spPr>
        <a:xfrm>
          <a:off x="15798800" y="1152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111379</xdr:rowOff>
    </xdr:from>
    <xdr:to>
      <xdr:col>73</xdr:col>
      <xdr:colOff>44450</xdr:colOff>
      <xdr:row>67</xdr:row>
      <xdr:rowOff>41529</xdr:rowOff>
    </xdr:to>
    <xdr:sp macro="" textlink="">
      <xdr:nvSpPr>
        <xdr:cNvPr id="347" name="楕円 346"/>
        <xdr:cNvSpPr/>
      </xdr:nvSpPr>
      <xdr:spPr>
        <a:xfrm>
          <a:off x="15240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26306</xdr:rowOff>
    </xdr:from>
    <xdr:ext cx="762000" cy="259045"/>
    <xdr:sp macro="" textlink="">
      <xdr:nvSpPr>
        <xdr:cNvPr id="348" name="テキスト ボックス 347"/>
        <xdr:cNvSpPr txBox="1"/>
      </xdr:nvSpPr>
      <xdr:spPr>
        <a:xfrm>
          <a:off x="14909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80010</xdr:rowOff>
    </xdr:from>
    <xdr:to>
      <xdr:col>68</xdr:col>
      <xdr:colOff>203200</xdr:colOff>
      <xdr:row>67</xdr:row>
      <xdr:rowOff>10160</xdr:rowOff>
    </xdr:to>
    <xdr:sp macro="" textlink="">
      <xdr:nvSpPr>
        <xdr:cNvPr id="349" name="楕円 348"/>
        <xdr:cNvSpPr/>
      </xdr:nvSpPr>
      <xdr:spPr>
        <a:xfrm>
          <a:off x="14351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166387</xdr:rowOff>
    </xdr:from>
    <xdr:ext cx="762000" cy="259045"/>
    <xdr:sp macro="" textlink="">
      <xdr:nvSpPr>
        <xdr:cNvPr id="350" name="テキスト ボックス 349"/>
        <xdr:cNvSpPr txBox="1"/>
      </xdr:nvSpPr>
      <xdr:spPr>
        <a:xfrm>
          <a:off x="14020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67945</xdr:rowOff>
    </xdr:from>
    <xdr:to>
      <xdr:col>64</xdr:col>
      <xdr:colOff>152400</xdr:colOff>
      <xdr:row>66</xdr:row>
      <xdr:rowOff>169545</xdr:rowOff>
    </xdr:to>
    <xdr:sp macro="" textlink="">
      <xdr:nvSpPr>
        <xdr:cNvPr id="351" name="楕円 350"/>
        <xdr:cNvSpPr/>
      </xdr:nvSpPr>
      <xdr:spPr>
        <a:xfrm>
          <a:off x="13462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154322</xdr:rowOff>
    </xdr:from>
    <xdr:ext cx="762000" cy="259045"/>
    <xdr:sp macro="" textlink="">
      <xdr:nvSpPr>
        <xdr:cNvPr id="352" name="テキスト ボックス 351"/>
        <xdr:cNvSpPr txBox="1"/>
      </xdr:nvSpPr>
      <xdr:spPr>
        <a:xfrm>
          <a:off x="13131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元利償還金の額は増額しているものの、一関地区広域行政組合の地方債に充てたと認められる負担金や公債費に準ずる債務負担行為に係るものが減少したことなどから、全体として比率が減少した。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、機会を捉えて繰上償還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新規発行を可能な範囲で抑制するなど、公債費負担額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37338</xdr:rowOff>
    </xdr:to>
    <xdr:cxnSp macro="">
      <xdr:nvCxnSpPr>
        <xdr:cNvPr id="384" name="直線コネクタ 383"/>
        <xdr:cNvCxnSpPr/>
      </xdr:nvCxnSpPr>
      <xdr:spPr>
        <a:xfrm flipV="1">
          <a:off x="16179800" y="73807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124206</xdr:rowOff>
    </xdr:to>
    <xdr:cxnSp macro="">
      <xdr:nvCxnSpPr>
        <xdr:cNvPr id="387" name="直線コネクタ 386"/>
        <xdr:cNvCxnSpPr/>
      </xdr:nvCxnSpPr>
      <xdr:spPr>
        <a:xfrm flipV="1">
          <a:off x="15290800" y="740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124206</xdr:rowOff>
    </xdr:from>
    <xdr:to>
      <xdr:col>72</xdr:col>
      <xdr:colOff>203200</xdr:colOff>
      <xdr:row>44</xdr:row>
      <xdr:rowOff>58928</xdr:rowOff>
    </xdr:to>
    <xdr:cxnSp macro="">
      <xdr:nvCxnSpPr>
        <xdr:cNvPr id="390" name="直線コネクタ 389"/>
        <xdr:cNvCxnSpPr/>
      </xdr:nvCxnSpPr>
      <xdr:spPr>
        <a:xfrm flipV="1">
          <a:off x="14401800" y="74965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167640</xdr:rowOff>
    </xdr:from>
    <xdr:to>
      <xdr:col>73</xdr:col>
      <xdr:colOff>44450</xdr:colOff>
      <xdr:row>43</xdr:row>
      <xdr:rowOff>97790</xdr:rowOff>
    </xdr:to>
    <xdr:sp macro="" textlink="">
      <xdr:nvSpPr>
        <xdr:cNvPr id="391" name="フローチャート: 判断 390"/>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107967</xdr:rowOff>
    </xdr:from>
    <xdr:ext cx="762000" cy="259045"/>
    <xdr:sp macro="" textlink="">
      <xdr:nvSpPr>
        <xdr:cNvPr id="392" name="テキスト ボックス 391"/>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136144</xdr:rowOff>
    </xdr:to>
    <xdr:cxnSp macro="">
      <xdr:nvCxnSpPr>
        <xdr:cNvPr id="393" name="直線コネクタ 392"/>
        <xdr:cNvCxnSpPr/>
      </xdr:nvCxnSpPr>
      <xdr:spPr>
        <a:xfrm flipV="1">
          <a:off x="13512800" y="76027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4" name="フローチャート: 判断 393"/>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5" name="テキスト ボックス 394"/>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6" name="フローチャート: 判断 395"/>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7" name="テキスト ボックス 396"/>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3" name="楕円 402"/>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4"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5" name="楕円 404"/>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6" name="テキスト ボックス 405"/>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73406</xdr:rowOff>
    </xdr:from>
    <xdr:to>
      <xdr:col>73</xdr:col>
      <xdr:colOff>44450</xdr:colOff>
      <xdr:row>44</xdr:row>
      <xdr:rowOff>3556</xdr:rowOff>
    </xdr:to>
    <xdr:sp macro="" textlink="">
      <xdr:nvSpPr>
        <xdr:cNvPr id="407" name="楕円 406"/>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159783</xdr:rowOff>
    </xdr:from>
    <xdr:ext cx="762000" cy="259045"/>
    <xdr:sp macro="" textlink="">
      <xdr:nvSpPr>
        <xdr:cNvPr id="408" name="テキスト ボックス 407"/>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9" name="楕円 408"/>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10" name="テキスト ボックス 409"/>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11" name="楕円 410"/>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2" name="テキスト ボックス 411"/>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1,716,985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するなど将来負担額が減少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し、歳計剰余金を後年度償還のために減債基金に積立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てたことにより充当可能基金が対前年度＋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1,200,277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％）増加し、全体として比率が減少した。今後も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、公債費等の義務的経費の削減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、財政の健全化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50740</xdr:rowOff>
    </xdr:from>
    <xdr:to>
      <xdr:col>81</xdr:col>
      <xdr:colOff>44450</xdr:colOff>
      <xdr:row>19</xdr:row>
      <xdr:rowOff>146110</xdr:rowOff>
    </xdr:to>
    <xdr:cxnSp macro="">
      <xdr:nvCxnSpPr>
        <xdr:cNvPr id="448" name="直線コネクタ 447"/>
        <xdr:cNvCxnSpPr/>
      </xdr:nvCxnSpPr>
      <xdr:spPr>
        <a:xfrm flipV="1">
          <a:off x="16179800" y="3308290"/>
          <a:ext cx="838200" cy="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9"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146110</xdr:rowOff>
    </xdr:from>
    <xdr:to>
      <xdr:col>77</xdr:col>
      <xdr:colOff>44450</xdr:colOff>
      <xdr:row>20</xdr:row>
      <xdr:rowOff>82671</xdr:rowOff>
    </xdr:to>
    <xdr:cxnSp macro="">
      <xdr:nvCxnSpPr>
        <xdr:cNvPr id="451" name="直線コネクタ 450"/>
        <xdr:cNvCxnSpPr/>
      </xdr:nvCxnSpPr>
      <xdr:spPr>
        <a:xfrm flipV="1">
          <a:off x="15290800" y="3403660"/>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82671</xdr:rowOff>
    </xdr:from>
    <xdr:to>
      <xdr:col>72</xdr:col>
      <xdr:colOff>203200</xdr:colOff>
      <xdr:row>20</xdr:row>
      <xdr:rowOff>144719</xdr:rowOff>
    </xdr:to>
    <xdr:cxnSp macro="">
      <xdr:nvCxnSpPr>
        <xdr:cNvPr id="454" name="直線コネクタ 453"/>
        <xdr:cNvCxnSpPr/>
      </xdr:nvCxnSpPr>
      <xdr:spPr>
        <a:xfrm flipV="1">
          <a:off x="14401800" y="351167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31206</xdr:rowOff>
    </xdr:from>
    <xdr:to>
      <xdr:col>73</xdr:col>
      <xdr:colOff>44450</xdr:colOff>
      <xdr:row>18</xdr:row>
      <xdr:rowOff>132806</xdr:rowOff>
    </xdr:to>
    <xdr:sp macro="" textlink="">
      <xdr:nvSpPr>
        <xdr:cNvPr id="455" name="フローチャート: 判断 454"/>
        <xdr:cNvSpPr/>
      </xdr:nvSpPr>
      <xdr:spPr>
        <a:xfrm>
          <a:off x="15240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142983</xdr:rowOff>
    </xdr:from>
    <xdr:ext cx="762000" cy="259045"/>
    <xdr:sp macro="" textlink="">
      <xdr:nvSpPr>
        <xdr:cNvPr id="456" name="テキスト ボックス 455"/>
        <xdr:cNvSpPr txBox="1"/>
      </xdr:nvSpPr>
      <xdr:spPr>
        <a:xfrm>
          <a:off x="149098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144719</xdr:rowOff>
    </xdr:from>
    <xdr:to>
      <xdr:col>68</xdr:col>
      <xdr:colOff>152400</xdr:colOff>
      <xdr:row>22</xdr:row>
      <xdr:rowOff>2903</xdr:rowOff>
    </xdr:to>
    <xdr:cxnSp macro="">
      <xdr:nvCxnSpPr>
        <xdr:cNvPr id="457" name="直線コネクタ 456"/>
        <xdr:cNvCxnSpPr/>
      </xdr:nvCxnSpPr>
      <xdr:spPr>
        <a:xfrm flipV="1">
          <a:off x="13512800" y="3573719"/>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73297</xdr:rowOff>
    </xdr:from>
    <xdr:to>
      <xdr:col>68</xdr:col>
      <xdr:colOff>203200</xdr:colOff>
      <xdr:row>16</xdr:row>
      <xdr:rowOff>3447</xdr:rowOff>
    </xdr:to>
    <xdr:sp macro="" textlink="">
      <xdr:nvSpPr>
        <xdr:cNvPr id="458" name="フローチャート: 判断 457"/>
        <xdr:cNvSpPr/>
      </xdr:nvSpPr>
      <xdr:spPr>
        <a:xfrm>
          <a:off x="143510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13624</xdr:rowOff>
    </xdr:from>
    <xdr:ext cx="762000" cy="259045"/>
    <xdr:sp macro="" textlink="">
      <xdr:nvSpPr>
        <xdr:cNvPr id="459" name="テキスト ボックス 458"/>
        <xdr:cNvSpPr txBox="1"/>
      </xdr:nvSpPr>
      <xdr:spPr>
        <a:xfrm>
          <a:off x="14020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4112</xdr:rowOff>
    </xdr:from>
    <xdr:to>
      <xdr:col>64</xdr:col>
      <xdr:colOff>152400</xdr:colOff>
      <xdr:row>16</xdr:row>
      <xdr:rowOff>105712</xdr:rowOff>
    </xdr:to>
    <xdr:sp macro="" textlink="">
      <xdr:nvSpPr>
        <xdr:cNvPr id="460" name="フローチャート: 判断 459"/>
        <xdr:cNvSpPr/>
      </xdr:nvSpPr>
      <xdr:spPr>
        <a:xfrm>
          <a:off x="13462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115889</xdr:rowOff>
    </xdr:from>
    <xdr:ext cx="762000" cy="259045"/>
    <xdr:sp macro="" textlink="">
      <xdr:nvSpPr>
        <xdr:cNvPr id="461" name="テキスト ボックス 460"/>
        <xdr:cNvSpPr txBox="1"/>
      </xdr:nvSpPr>
      <xdr:spPr>
        <a:xfrm>
          <a:off x="13131800" y="251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171390</xdr:rowOff>
    </xdr:from>
    <xdr:to>
      <xdr:col>81</xdr:col>
      <xdr:colOff>95250</xdr:colOff>
      <xdr:row>19</xdr:row>
      <xdr:rowOff>101540</xdr:rowOff>
    </xdr:to>
    <xdr:sp macro="" textlink="">
      <xdr:nvSpPr>
        <xdr:cNvPr id="467" name="楕円 466"/>
        <xdr:cNvSpPr/>
      </xdr:nvSpPr>
      <xdr:spPr>
        <a:xfrm>
          <a:off x="16967200" y="32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143467</xdr:rowOff>
    </xdr:from>
    <xdr:ext cx="762000" cy="259045"/>
    <xdr:sp macro="" textlink="">
      <xdr:nvSpPr>
        <xdr:cNvPr id="468" name="将来負担の状況該当値テキスト"/>
        <xdr:cNvSpPr txBox="1"/>
      </xdr:nvSpPr>
      <xdr:spPr>
        <a:xfrm>
          <a:off x="17106900" y="32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95310</xdr:rowOff>
    </xdr:from>
    <xdr:to>
      <xdr:col>77</xdr:col>
      <xdr:colOff>95250</xdr:colOff>
      <xdr:row>20</xdr:row>
      <xdr:rowOff>25460</xdr:rowOff>
    </xdr:to>
    <xdr:sp macro="" textlink="">
      <xdr:nvSpPr>
        <xdr:cNvPr id="469" name="楕円 468"/>
        <xdr:cNvSpPr/>
      </xdr:nvSpPr>
      <xdr:spPr>
        <a:xfrm>
          <a:off x="16129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10237</xdr:rowOff>
    </xdr:from>
    <xdr:ext cx="736600" cy="259045"/>
    <xdr:sp macro="" textlink="">
      <xdr:nvSpPr>
        <xdr:cNvPr id="470" name="テキスト ボックス 469"/>
        <xdr:cNvSpPr txBox="1"/>
      </xdr:nvSpPr>
      <xdr:spPr>
        <a:xfrm>
          <a:off x="15798800" y="343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31871</xdr:rowOff>
    </xdr:from>
    <xdr:to>
      <xdr:col>73</xdr:col>
      <xdr:colOff>44450</xdr:colOff>
      <xdr:row>20</xdr:row>
      <xdr:rowOff>133471</xdr:rowOff>
    </xdr:to>
    <xdr:sp macro="" textlink="">
      <xdr:nvSpPr>
        <xdr:cNvPr id="471" name="楕円 470"/>
        <xdr:cNvSpPr/>
      </xdr:nvSpPr>
      <xdr:spPr>
        <a:xfrm>
          <a:off x="15240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118248</xdr:rowOff>
    </xdr:from>
    <xdr:ext cx="762000" cy="259045"/>
    <xdr:sp macro="" textlink="">
      <xdr:nvSpPr>
        <xdr:cNvPr id="472" name="テキスト ボックス 471"/>
        <xdr:cNvSpPr txBox="1"/>
      </xdr:nvSpPr>
      <xdr:spPr>
        <a:xfrm>
          <a:off x="14909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93919</xdr:rowOff>
    </xdr:from>
    <xdr:to>
      <xdr:col>68</xdr:col>
      <xdr:colOff>203200</xdr:colOff>
      <xdr:row>21</xdr:row>
      <xdr:rowOff>24069</xdr:rowOff>
    </xdr:to>
    <xdr:sp macro="" textlink="">
      <xdr:nvSpPr>
        <xdr:cNvPr id="473" name="楕円 472"/>
        <xdr:cNvSpPr/>
      </xdr:nvSpPr>
      <xdr:spPr>
        <a:xfrm>
          <a:off x="143510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8846</xdr:rowOff>
    </xdr:from>
    <xdr:ext cx="762000" cy="259045"/>
    <xdr:sp macro="" textlink="">
      <xdr:nvSpPr>
        <xdr:cNvPr id="474" name="テキスト ボックス 473"/>
        <xdr:cNvSpPr txBox="1"/>
      </xdr:nvSpPr>
      <xdr:spPr>
        <a:xfrm>
          <a:off x="14020800" y="36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123553</xdr:rowOff>
    </xdr:from>
    <xdr:to>
      <xdr:col>64</xdr:col>
      <xdr:colOff>152400</xdr:colOff>
      <xdr:row>22</xdr:row>
      <xdr:rowOff>53703</xdr:rowOff>
    </xdr:to>
    <xdr:sp macro="" textlink="">
      <xdr:nvSpPr>
        <xdr:cNvPr id="475" name="楕円 474"/>
        <xdr:cNvSpPr/>
      </xdr:nvSpPr>
      <xdr:spPr>
        <a:xfrm>
          <a:off x="13462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38480</xdr:rowOff>
    </xdr:from>
    <xdr:ext cx="762000" cy="259045"/>
    <xdr:sp macro="" textlink="">
      <xdr:nvSpPr>
        <xdr:cNvPr id="476" name="テキスト ボックス 475"/>
        <xdr:cNvSpPr txBox="1"/>
      </xdr:nvSpPr>
      <xdr:spPr>
        <a:xfrm>
          <a:off x="13131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119,273
118,441
1,256.42
67,860,344
65,426,399
2,378,809
40,789,878
84,085,155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より、類似団体平均を上回っている状況である。「定員適正化計画」に基づき、計画的な職員の確保に配慮しつつ、退職者と採用者との調整、事務事業の見直し、限られた職員数で組織全体の能力向上を図るための人事評価制度の充実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に努め、人件費の削減にを目指す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45357</xdr:rowOff>
    </xdr:from>
    <xdr:to>
      <xdr:col>24</xdr:col>
      <xdr:colOff>25400</xdr:colOff>
      <xdr:row>38</xdr:row>
      <xdr:rowOff>45357</xdr:rowOff>
    </xdr:to>
    <xdr:cxnSp macro="">
      <xdr:nvCxnSpPr>
        <xdr:cNvPr id="68" name="直線コネクタ 67"/>
        <xdr:cNvCxnSpPr/>
      </xdr:nvCxnSpPr>
      <xdr:spPr>
        <a:xfrm>
          <a:off x="3987800" y="6560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38</xdr:row>
      <xdr:rowOff>45357</xdr:rowOff>
    </xdr:to>
    <xdr:cxnSp macro="">
      <xdr:nvCxnSpPr>
        <xdr:cNvPr id="71" name="直線コネクタ 70"/>
        <xdr:cNvCxnSpPr/>
      </xdr:nvCxnSpPr>
      <xdr:spPr>
        <a:xfrm>
          <a:off x="3098800" y="6495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61685</xdr:rowOff>
    </xdr:to>
    <xdr:cxnSp macro="">
      <xdr:nvCxnSpPr>
        <xdr:cNvPr id="74" name="直線コネクタ 73"/>
        <xdr:cNvCxnSpPr/>
      </xdr:nvCxnSpPr>
      <xdr:spPr>
        <a:xfrm flipV="1">
          <a:off x="2209800" y="6495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92528</xdr:rowOff>
    </xdr:from>
    <xdr:to>
      <xdr:col>15</xdr:col>
      <xdr:colOff>149225</xdr:colOff>
      <xdr:row>35</xdr:row>
      <xdr:rowOff>22678</xdr:rowOff>
    </xdr:to>
    <xdr:sp macro="" textlink="">
      <xdr:nvSpPr>
        <xdr:cNvPr id="75" name="フローチャート: 判断 74"/>
        <xdr:cNvSpPr/>
      </xdr:nvSpPr>
      <xdr:spPr>
        <a:xfrm>
          <a:off x="3048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76" name="テキスト ボックス 75"/>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61685</xdr:rowOff>
    </xdr:to>
    <xdr:cxnSp macro="">
      <xdr:nvCxnSpPr>
        <xdr:cNvPr id="77" name="直線コネクタ 76"/>
        <xdr:cNvCxnSpPr/>
      </xdr:nvCxnSpPr>
      <xdr:spPr>
        <a:xfrm>
          <a:off x="1320800" y="657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80" name="フローチャート: 判断 79"/>
        <xdr:cNvSpPr/>
      </xdr:nvSpPr>
      <xdr:spPr>
        <a:xfrm>
          <a:off x="1270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81" name="テキスト ボックス 80"/>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7" name="楕円 86"/>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8" name="人件費該当値テキスト"/>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166007</xdr:rowOff>
    </xdr:from>
    <xdr:to>
      <xdr:col>20</xdr:col>
      <xdr:colOff>38100</xdr:colOff>
      <xdr:row>38</xdr:row>
      <xdr:rowOff>96157</xdr:rowOff>
    </xdr:to>
    <xdr:sp macro="" textlink="">
      <xdr:nvSpPr>
        <xdr:cNvPr id="89" name="楕円 88"/>
        <xdr:cNvSpPr/>
      </xdr:nvSpPr>
      <xdr:spPr>
        <a:xfrm>
          <a:off x="3937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80934</xdr:rowOff>
    </xdr:from>
    <xdr:ext cx="736600" cy="259045"/>
    <xdr:sp macro="" textlink="">
      <xdr:nvSpPr>
        <xdr:cNvPr id="90" name="テキスト ボックス 89"/>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1" name="楕円 90"/>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15620</xdr:rowOff>
    </xdr:from>
    <xdr:ext cx="762000" cy="259045"/>
    <xdr:sp macro="" textlink="">
      <xdr:nvSpPr>
        <xdr:cNvPr id="92" name="テキスト ボックス 91"/>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施設管理経費の縮減など、内部管理経費の削減により、物件費に係る経常収支比率は類似団体平均を下回っている。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今後も、内部管理経費の歳出削減をなど、行政改革の取組を通じて物件費の削減に努める。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37193</xdr:rowOff>
    </xdr:from>
    <xdr:to>
      <xdr:col>82</xdr:col>
      <xdr:colOff>107950</xdr:colOff>
      <xdr:row>15</xdr:row>
      <xdr:rowOff>167821</xdr:rowOff>
    </xdr:to>
    <xdr:cxnSp macro="">
      <xdr:nvCxnSpPr>
        <xdr:cNvPr id="131" name="直線コネクタ 130"/>
        <xdr:cNvCxnSpPr/>
      </xdr:nvCxnSpPr>
      <xdr:spPr>
        <a:xfrm>
          <a:off x="15671800" y="26089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15</xdr:row>
      <xdr:rowOff>37193</xdr:rowOff>
    </xdr:to>
    <xdr:cxnSp macro="">
      <xdr:nvCxnSpPr>
        <xdr:cNvPr id="134" name="直線コネクタ 133"/>
        <xdr:cNvCxnSpPr/>
      </xdr:nvCxnSpPr>
      <xdr:spPr>
        <a:xfrm>
          <a:off x="14782800" y="2576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4536</xdr:rowOff>
    </xdr:to>
    <xdr:cxnSp macro="">
      <xdr:nvCxnSpPr>
        <xdr:cNvPr id="137" name="直線コネクタ 136"/>
        <xdr:cNvCxnSpPr/>
      </xdr:nvCxnSpPr>
      <xdr:spPr>
        <a:xfrm>
          <a:off x="13893800" y="2543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117021</xdr:rowOff>
    </xdr:from>
    <xdr:to>
      <xdr:col>74</xdr:col>
      <xdr:colOff>31750</xdr:colOff>
      <xdr:row>14</xdr:row>
      <xdr:rowOff>47171</xdr:rowOff>
    </xdr:to>
    <xdr:sp macro="" textlink="">
      <xdr:nvSpPr>
        <xdr:cNvPr id="138" name="フローチャート: 判断 137"/>
        <xdr:cNvSpPr/>
      </xdr:nvSpPr>
      <xdr:spPr>
        <a:xfrm>
          <a:off x="14732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39" name="テキスト ボックス 138"/>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78014</xdr:rowOff>
    </xdr:from>
    <xdr:to>
      <xdr:col>69</xdr:col>
      <xdr:colOff>92075</xdr:colOff>
      <xdr:row>14</xdr:row>
      <xdr:rowOff>143329</xdr:rowOff>
    </xdr:to>
    <xdr:cxnSp macro="">
      <xdr:nvCxnSpPr>
        <xdr:cNvPr id="140" name="直線コネクタ 139"/>
        <xdr:cNvCxnSpPr/>
      </xdr:nvCxnSpPr>
      <xdr:spPr>
        <a:xfrm>
          <a:off x="13004800" y="24783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4" name="テキスト ボックス 143"/>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50" name="楕円 149"/>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51"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2" name="楕円 151"/>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macro="" textlink="">
      <xdr:nvSpPr>
        <xdr:cNvPr id="153" name="テキスト ボックス 152"/>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4" name="楕円 153"/>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40113</xdr:rowOff>
    </xdr:from>
    <xdr:ext cx="762000" cy="259045"/>
    <xdr:sp macro="" textlink="">
      <xdr:nvSpPr>
        <xdr:cNvPr id="155" name="テキスト ボックス 154"/>
        <xdr:cNvSpPr txBox="1"/>
      </xdr:nvSpPr>
      <xdr:spPr>
        <a:xfrm>
          <a:off x="14401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92529</xdr:rowOff>
    </xdr:from>
    <xdr:to>
      <xdr:col>69</xdr:col>
      <xdr:colOff>142875</xdr:colOff>
      <xdr:row>15</xdr:row>
      <xdr:rowOff>22679</xdr:rowOff>
    </xdr:to>
    <xdr:sp macro="" textlink="">
      <xdr:nvSpPr>
        <xdr:cNvPr id="156" name="楕円 155"/>
        <xdr:cNvSpPr/>
      </xdr:nvSpPr>
      <xdr:spPr>
        <a:xfrm>
          <a:off x="13843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32856</xdr:rowOff>
    </xdr:from>
    <xdr:ext cx="762000" cy="259045"/>
    <xdr:sp macro="" textlink="">
      <xdr:nvSpPr>
        <xdr:cNvPr id="157" name="テキスト ボックス 156"/>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27214</xdr:rowOff>
    </xdr:from>
    <xdr:to>
      <xdr:col>65</xdr:col>
      <xdr:colOff>53975</xdr:colOff>
      <xdr:row>14</xdr:row>
      <xdr:rowOff>128814</xdr:rowOff>
    </xdr:to>
    <xdr:sp macro="" textlink="">
      <xdr:nvSpPr>
        <xdr:cNvPr id="158" name="楕円 157"/>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138991</xdr:rowOff>
    </xdr:from>
    <xdr:ext cx="762000" cy="259045"/>
    <xdr:sp macro="" textlink="">
      <xdr:nvSpPr>
        <xdr:cNvPr id="159" name="テキスト ボックス 158"/>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子育て支援の充実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により介護給付費や保育所等管理運営費、医療給付費等が増加傾向であることから、今後の動向に注視し適切な対応に努める。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96520</xdr:rowOff>
    </xdr:from>
    <xdr:to>
      <xdr:col>24</xdr:col>
      <xdr:colOff>25400</xdr:colOff>
      <xdr:row>60</xdr:row>
      <xdr:rowOff>149860</xdr:rowOff>
    </xdr:to>
    <xdr:cxnSp macro="">
      <xdr:nvCxnSpPr>
        <xdr:cNvPr id="187" name="直線コネクタ 186"/>
        <xdr:cNvCxnSpPr/>
      </xdr:nvCxnSpPr>
      <xdr:spPr>
        <a:xfrm flipV="1">
          <a:off x="4826000" y="935482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88"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89" name="直線コネクタ 188"/>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11447</xdr:rowOff>
    </xdr:from>
    <xdr:ext cx="762000" cy="259045"/>
    <xdr:sp macro="" textlink="">
      <xdr:nvSpPr>
        <xdr:cNvPr id="190" name="扶助費最大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96520</xdr:rowOff>
    </xdr:from>
    <xdr:to>
      <xdr:col>24</xdr:col>
      <xdr:colOff>114300</xdr:colOff>
      <xdr:row>54</xdr:row>
      <xdr:rowOff>96520</xdr:rowOff>
    </xdr:to>
    <xdr:cxnSp macro="">
      <xdr:nvCxnSpPr>
        <xdr:cNvPr id="191" name="直線コネクタ 190"/>
        <xdr:cNvCxnSpPr/>
      </xdr:nvCxnSpPr>
      <xdr:spPr>
        <a:xfrm>
          <a:off x="4737100" y="935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119380</xdr:rowOff>
    </xdr:to>
    <xdr:cxnSp macro="">
      <xdr:nvCxnSpPr>
        <xdr:cNvPr id="192" name="直線コネクタ 191"/>
        <xdr:cNvCxnSpPr/>
      </xdr:nvCxnSpPr>
      <xdr:spPr>
        <a:xfrm>
          <a:off x="3987800" y="9331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17797</xdr:rowOff>
    </xdr:from>
    <xdr:ext cx="762000" cy="259045"/>
    <xdr:sp macro="" textlink="">
      <xdr:nvSpPr>
        <xdr:cNvPr id="193" name="扶助費平均値テキスト"/>
        <xdr:cNvSpPr txBox="1"/>
      </xdr:nvSpPr>
      <xdr:spPr>
        <a:xfrm>
          <a:off x="4914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194" name="フローチャート: 判断 193"/>
        <xdr:cNvSpPr/>
      </xdr:nvSpPr>
      <xdr:spPr>
        <a:xfrm>
          <a:off x="4775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66040</xdr:rowOff>
    </xdr:from>
    <xdr:to>
      <xdr:col>19</xdr:col>
      <xdr:colOff>187325</xdr:colOff>
      <xdr:row>54</xdr:row>
      <xdr:rowOff>73660</xdr:rowOff>
    </xdr:to>
    <xdr:cxnSp macro="">
      <xdr:nvCxnSpPr>
        <xdr:cNvPr id="195" name="直線コネクタ 194"/>
        <xdr:cNvCxnSpPr/>
      </xdr:nvCxnSpPr>
      <xdr:spPr>
        <a:xfrm>
          <a:off x="3098800" y="9324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xdr:rowOff>
    </xdr:from>
    <xdr:to>
      <xdr:col>20</xdr:col>
      <xdr:colOff>38100</xdr:colOff>
      <xdr:row>56</xdr:row>
      <xdr:rowOff>116840</xdr:rowOff>
    </xdr:to>
    <xdr:sp macro="" textlink="">
      <xdr:nvSpPr>
        <xdr:cNvPr id="196" name="フローチャート: 判断 195"/>
        <xdr:cNvSpPr/>
      </xdr:nvSpPr>
      <xdr:spPr>
        <a:xfrm>
          <a:off x="3937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101617</xdr:rowOff>
    </xdr:from>
    <xdr:ext cx="736600" cy="259045"/>
    <xdr:sp macro="" textlink="">
      <xdr:nvSpPr>
        <xdr:cNvPr id="197" name="テキスト ボックス 196"/>
        <xdr:cNvSpPr txBox="1"/>
      </xdr:nvSpPr>
      <xdr:spPr>
        <a:xfrm>
          <a:off x="3606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168910</xdr:rowOff>
    </xdr:from>
    <xdr:to>
      <xdr:col>15</xdr:col>
      <xdr:colOff>98425</xdr:colOff>
      <xdr:row>54</xdr:row>
      <xdr:rowOff>66040</xdr:rowOff>
    </xdr:to>
    <xdr:cxnSp macro="">
      <xdr:nvCxnSpPr>
        <xdr:cNvPr id="198" name="直線コネクタ 197"/>
        <xdr:cNvCxnSpPr/>
      </xdr:nvCxnSpPr>
      <xdr:spPr>
        <a:xfrm>
          <a:off x="2209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53340</xdr:rowOff>
    </xdr:from>
    <xdr:to>
      <xdr:col>15</xdr:col>
      <xdr:colOff>149225</xdr:colOff>
      <xdr:row>54</xdr:row>
      <xdr:rowOff>154940</xdr:rowOff>
    </xdr:to>
    <xdr:sp macro="" textlink="">
      <xdr:nvSpPr>
        <xdr:cNvPr id="199" name="フローチャート: 判断 198"/>
        <xdr:cNvSpPr/>
      </xdr:nvSpPr>
      <xdr:spPr>
        <a:xfrm>
          <a:off x="3048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139717</xdr:rowOff>
    </xdr:from>
    <xdr:ext cx="762000" cy="259045"/>
    <xdr:sp macro="" textlink="">
      <xdr:nvSpPr>
        <xdr:cNvPr id="200" name="テキスト ボックス 199"/>
        <xdr:cNvSpPr txBox="1"/>
      </xdr:nvSpPr>
      <xdr:spPr>
        <a:xfrm>
          <a:off x="2717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168910</xdr:rowOff>
    </xdr:from>
    <xdr:to>
      <xdr:col>11</xdr:col>
      <xdr:colOff>9525</xdr:colOff>
      <xdr:row>54</xdr:row>
      <xdr:rowOff>12700</xdr:rowOff>
    </xdr:to>
    <xdr:cxnSp macro="">
      <xdr:nvCxnSpPr>
        <xdr:cNvPr id="201" name="直線コネクタ 200"/>
        <xdr:cNvCxnSpPr/>
      </xdr:nvCxnSpPr>
      <xdr:spPr>
        <a:xfrm flipV="1">
          <a:off x="1320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202" name="フローチャート: 判断 201"/>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3" name="テキスト ボックス 202"/>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04" name="フローチャート: 判断 203"/>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205" name="テキスト ボックス 204"/>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68580</xdr:rowOff>
    </xdr:from>
    <xdr:to>
      <xdr:col>24</xdr:col>
      <xdr:colOff>76200</xdr:colOff>
      <xdr:row>54</xdr:row>
      <xdr:rowOff>170180</xdr:rowOff>
    </xdr:to>
    <xdr:sp macro="" textlink="">
      <xdr:nvSpPr>
        <xdr:cNvPr id="211" name="楕円 210"/>
        <xdr:cNvSpPr/>
      </xdr:nvSpPr>
      <xdr:spPr>
        <a:xfrm>
          <a:off x="4775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148607</xdr:rowOff>
    </xdr:from>
    <xdr:ext cx="762000" cy="259045"/>
    <xdr:sp macro="" textlink="">
      <xdr:nvSpPr>
        <xdr:cNvPr id="212" name="扶助費該当値テキスト"/>
        <xdr:cNvSpPr txBox="1"/>
      </xdr:nvSpPr>
      <xdr:spPr>
        <a:xfrm>
          <a:off x="4914900" y="92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13" name="楕円 212"/>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4" name="テキスト ボックス 213"/>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xdr:rowOff>
    </xdr:from>
    <xdr:to>
      <xdr:col>15</xdr:col>
      <xdr:colOff>149225</xdr:colOff>
      <xdr:row>54</xdr:row>
      <xdr:rowOff>116840</xdr:rowOff>
    </xdr:to>
    <xdr:sp macro="" textlink="">
      <xdr:nvSpPr>
        <xdr:cNvPr id="215" name="楕円 214"/>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127017</xdr:rowOff>
    </xdr:from>
    <xdr:ext cx="762000" cy="259045"/>
    <xdr:sp macro="" textlink="">
      <xdr:nvSpPr>
        <xdr:cNvPr id="216" name="テキスト ボックス 215"/>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118110</xdr:rowOff>
    </xdr:from>
    <xdr:to>
      <xdr:col>11</xdr:col>
      <xdr:colOff>60325</xdr:colOff>
      <xdr:row>54</xdr:row>
      <xdr:rowOff>48260</xdr:rowOff>
    </xdr:to>
    <xdr:sp macro="" textlink="">
      <xdr:nvSpPr>
        <xdr:cNvPr id="217" name="楕円 216"/>
        <xdr:cNvSpPr/>
      </xdr:nvSpPr>
      <xdr:spPr>
        <a:xfrm>
          <a:off x="2159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58437</xdr:rowOff>
    </xdr:from>
    <xdr:ext cx="762000" cy="259045"/>
    <xdr:sp macro="" textlink="">
      <xdr:nvSpPr>
        <xdr:cNvPr id="218" name="テキスト ボックス 217"/>
        <xdr:cNvSpPr txBox="1"/>
      </xdr:nvSpPr>
      <xdr:spPr>
        <a:xfrm>
          <a:off x="1828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年度から簡易水道事業が公営企業の水道事業と経営統合し、繰出金から補助費等へのシフトが起きたことなどにより、対前年度比が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ポイント減少した。今後は、各特別会計の内部事務費の削減など、</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行政改革の取組を通じて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繰出金の縮小などに努める。した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0" name="直線コネクタ 249"/>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1"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2" name="直線コネクタ 251"/>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55</xdr:row>
      <xdr:rowOff>118835</xdr:rowOff>
    </xdr:to>
    <xdr:cxnSp macro="">
      <xdr:nvCxnSpPr>
        <xdr:cNvPr id="255" name="直線コネクタ 254"/>
        <xdr:cNvCxnSpPr/>
      </xdr:nvCxnSpPr>
      <xdr:spPr>
        <a:xfrm flipV="1">
          <a:off x="15671800" y="91893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6"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7" name="フローチャート: 判断 256"/>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61685</xdr:rowOff>
    </xdr:to>
    <xdr:cxnSp macro="">
      <xdr:nvCxnSpPr>
        <xdr:cNvPr id="258" name="直線コネクタ 257"/>
        <xdr:cNvCxnSpPr/>
      </xdr:nvCxnSpPr>
      <xdr:spPr>
        <a:xfrm flipV="1">
          <a:off x="14782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9" name="フローチャート: 判断 258"/>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0" name="テキスト ボックス 259"/>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102507</xdr:rowOff>
    </xdr:from>
    <xdr:to>
      <xdr:col>73</xdr:col>
      <xdr:colOff>180975</xdr:colOff>
      <xdr:row>56</xdr:row>
      <xdr:rowOff>61685</xdr:rowOff>
    </xdr:to>
    <xdr:cxnSp macro="">
      <xdr:nvCxnSpPr>
        <xdr:cNvPr id="261" name="直線コネクタ 260"/>
        <xdr:cNvCxnSpPr/>
      </xdr:nvCxnSpPr>
      <xdr:spPr>
        <a:xfrm>
          <a:off x="13893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51707</xdr:rowOff>
    </xdr:from>
    <xdr:to>
      <xdr:col>74</xdr:col>
      <xdr:colOff>31750</xdr:colOff>
      <xdr:row>59</xdr:row>
      <xdr:rowOff>153307</xdr:rowOff>
    </xdr:to>
    <xdr:sp macro="" textlink="">
      <xdr:nvSpPr>
        <xdr:cNvPr id="262" name="フローチャート: 判断 261"/>
        <xdr:cNvSpPr/>
      </xdr:nvSpPr>
      <xdr:spPr>
        <a:xfrm>
          <a:off x="14732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63" name="テキスト ボックス 262"/>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37193</xdr:rowOff>
    </xdr:from>
    <xdr:to>
      <xdr:col>69</xdr:col>
      <xdr:colOff>92075</xdr:colOff>
      <xdr:row>55</xdr:row>
      <xdr:rowOff>102507</xdr:rowOff>
    </xdr:to>
    <xdr:cxnSp macro="">
      <xdr:nvCxnSpPr>
        <xdr:cNvPr id="264" name="直線コネクタ 263"/>
        <xdr:cNvCxnSpPr/>
      </xdr:nvCxnSpPr>
      <xdr:spPr>
        <a:xfrm>
          <a:off x="13004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5" name="フローチャート: 判断 264"/>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80934</xdr:rowOff>
    </xdr:from>
    <xdr:ext cx="762000" cy="259045"/>
    <xdr:sp macro="" textlink="">
      <xdr:nvSpPr>
        <xdr:cNvPr id="266" name="テキスト ボックス 265"/>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74" name="楕円 273"/>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75" name="その他該当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6" name="楕円 275"/>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7" name="テキスト ボックス 276"/>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xdr:rowOff>
    </xdr:from>
    <xdr:to>
      <xdr:col>74</xdr:col>
      <xdr:colOff>31750</xdr:colOff>
      <xdr:row>56</xdr:row>
      <xdr:rowOff>112485</xdr:rowOff>
    </xdr:to>
    <xdr:sp macro="" textlink="">
      <xdr:nvSpPr>
        <xdr:cNvPr id="278" name="楕円 277"/>
        <xdr:cNvSpPr/>
      </xdr:nvSpPr>
      <xdr:spPr>
        <a:xfrm>
          <a:off x="14732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122662</xdr:rowOff>
    </xdr:from>
    <xdr:ext cx="762000" cy="259045"/>
    <xdr:sp macro="" textlink="">
      <xdr:nvSpPr>
        <xdr:cNvPr id="279" name="テキスト ボックス 278"/>
        <xdr:cNvSpPr txBox="1"/>
      </xdr:nvSpPr>
      <xdr:spPr>
        <a:xfrm>
          <a:off x="14401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51707</xdr:rowOff>
    </xdr:from>
    <xdr:to>
      <xdr:col>69</xdr:col>
      <xdr:colOff>142875</xdr:colOff>
      <xdr:row>55</xdr:row>
      <xdr:rowOff>153307</xdr:rowOff>
    </xdr:to>
    <xdr:sp macro="" textlink="">
      <xdr:nvSpPr>
        <xdr:cNvPr id="280" name="楕円 279"/>
        <xdr:cNvSpPr/>
      </xdr:nvSpPr>
      <xdr:spPr>
        <a:xfrm>
          <a:off x="13843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163484</xdr:rowOff>
    </xdr:from>
    <xdr:ext cx="762000" cy="259045"/>
    <xdr:sp macro="" textlink="">
      <xdr:nvSpPr>
        <xdr:cNvPr id="281" name="テキスト ボックス 280"/>
        <xdr:cNvSpPr txBox="1"/>
      </xdr:nvSpPr>
      <xdr:spPr>
        <a:xfrm>
          <a:off x="13512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157843</xdr:rowOff>
    </xdr:from>
    <xdr:to>
      <xdr:col>65</xdr:col>
      <xdr:colOff>53975</xdr:colOff>
      <xdr:row>55</xdr:row>
      <xdr:rowOff>87993</xdr:rowOff>
    </xdr:to>
    <xdr:sp macro="" textlink="">
      <xdr:nvSpPr>
        <xdr:cNvPr id="282" name="楕円 281"/>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98170</xdr:rowOff>
    </xdr:from>
    <xdr:ext cx="762000" cy="259045"/>
    <xdr:sp macro="" textlink="">
      <xdr:nvSpPr>
        <xdr:cNvPr id="283" name="テキスト ボックス 282"/>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年度から簡易水道事業が公営企業の水道事業と経営統合し、繰出金から補助費等へのシフトが起きたことなどにより、対前年度比が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各種団体の運営費補助金の削減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など、行政改革の取組を通じて補助費等の削減に努める。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0" name="直線コネクタ 309"/>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1"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2" name="直線コネクタ 311"/>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3"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4" name="直線コネクタ 313"/>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100330</xdr:rowOff>
    </xdr:to>
    <xdr:cxnSp macro="">
      <xdr:nvCxnSpPr>
        <xdr:cNvPr id="315" name="直線コネクタ 314"/>
        <xdr:cNvCxnSpPr/>
      </xdr:nvCxnSpPr>
      <xdr:spPr>
        <a:xfrm>
          <a:off x="15671800" y="66421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6"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66040</xdr:rowOff>
    </xdr:from>
    <xdr:to>
      <xdr:col>78</xdr:col>
      <xdr:colOff>69850</xdr:colOff>
      <xdr:row>38</xdr:row>
      <xdr:rowOff>127000</xdr:rowOff>
    </xdr:to>
    <xdr:cxnSp macro="">
      <xdr:nvCxnSpPr>
        <xdr:cNvPr id="318" name="直線コネクタ 317"/>
        <xdr:cNvCxnSpPr/>
      </xdr:nvCxnSpPr>
      <xdr:spPr>
        <a:xfrm>
          <a:off x="14782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38</xdr:row>
      <xdr:rowOff>96520</xdr:rowOff>
    </xdr:to>
    <xdr:cxnSp macro="">
      <xdr:nvCxnSpPr>
        <xdr:cNvPr id="321" name="直線コネクタ 320"/>
        <xdr:cNvCxnSpPr/>
      </xdr:nvCxnSpPr>
      <xdr:spPr>
        <a:xfrm flipV="1">
          <a:off x="13893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76200</xdr:rowOff>
    </xdr:from>
    <xdr:to>
      <xdr:col>74</xdr:col>
      <xdr:colOff>31750</xdr:colOff>
      <xdr:row>39</xdr:row>
      <xdr:rowOff>6350</xdr:rowOff>
    </xdr:to>
    <xdr:sp macro="" textlink="">
      <xdr:nvSpPr>
        <xdr:cNvPr id="322" name="フローチャート: 判断 321"/>
        <xdr:cNvSpPr/>
      </xdr:nvSpPr>
      <xdr:spPr>
        <a:xfrm>
          <a:off x="14732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3" name="テキスト ボックス 32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96520</xdr:rowOff>
    </xdr:to>
    <xdr:cxnSp macro="">
      <xdr:nvCxnSpPr>
        <xdr:cNvPr id="324" name="直線コネクタ 323"/>
        <xdr:cNvCxnSpPr/>
      </xdr:nvCxnSpPr>
      <xdr:spPr>
        <a:xfrm>
          <a:off x="13004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25" name="フローチャート: 判断 324"/>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43197</xdr:rowOff>
    </xdr:from>
    <xdr:ext cx="762000" cy="259045"/>
    <xdr:sp macro="" textlink="">
      <xdr:nvSpPr>
        <xdr:cNvPr id="326" name="テキスト ボックス 325"/>
        <xdr:cNvSpPr txBox="1"/>
      </xdr:nvSpPr>
      <xdr:spPr>
        <a:xfrm>
          <a:off x="13512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7" name="フローチャート: 判断 326"/>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8" name="テキスト ボックス 327"/>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49530</xdr:rowOff>
    </xdr:from>
    <xdr:to>
      <xdr:col>82</xdr:col>
      <xdr:colOff>158750</xdr:colOff>
      <xdr:row>39</xdr:row>
      <xdr:rowOff>151130</xdr:rowOff>
    </xdr:to>
    <xdr:sp macro="" textlink="">
      <xdr:nvSpPr>
        <xdr:cNvPr id="334" name="楕円 333"/>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21607</xdr:rowOff>
    </xdr:from>
    <xdr:ext cx="762000" cy="259045"/>
    <xdr:sp macro="" textlink="">
      <xdr:nvSpPr>
        <xdr:cNvPr id="335"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6" name="楕円 33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7" name="テキスト ボックス 33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xdr:rowOff>
    </xdr:from>
    <xdr:to>
      <xdr:col>74</xdr:col>
      <xdr:colOff>31750</xdr:colOff>
      <xdr:row>38</xdr:row>
      <xdr:rowOff>116840</xdr:rowOff>
    </xdr:to>
    <xdr:sp macro="" textlink="">
      <xdr:nvSpPr>
        <xdr:cNvPr id="338" name="楕円 337"/>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127017</xdr:rowOff>
    </xdr:from>
    <xdr:ext cx="762000" cy="259045"/>
    <xdr:sp macro="" textlink="">
      <xdr:nvSpPr>
        <xdr:cNvPr id="339" name="テキスト ボックス 338"/>
        <xdr:cNvSpPr txBox="1"/>
      </xdr:nvSpPr>
      <xdr:spPr>
        <a:xfrm>
          <a:off x="14401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45720</xdr:rowOff>
    </xdr:from>
    <xdr:to>
      <xdr:col>69</xdr:col>
      <xdr:colOff>142875</xdr:colOff>
      <xdr:row>38</xdr:row>
      <xdr:rowOff>147320</xdr:rowOff>
    </xdr:to>
    <xdr:sp macro="" textlink="">
      <xdr:nvSpPr>
        <xdr:cNvPr id="340" name="楕円 339"/>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132097</xdr:rowOff>
    </xdr:from>
    <xdr:ext cx="762000" cy="259045"/>
    <xdr:sp macro="" textlink="">
      <xdr:nvSpPr>
        <xdr:cNvPr id="341" name="テキスト ボックス 340"/>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42" name="楕円 341"/>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43" name="テキスト ボックス 342"/>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改修を要する公共施設や設備が年々増加していることから、地方債の元利償還金が膨らんでおり、公債費に係る経常収支比率が類似団体平均を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今後は、機会を捉えて繰上償還の実施や新規発行を可能な範囲で抑制するなど、公債費の減少に努める。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3" name="直線コネクタ 372"/>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4"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5" name="直線コネクタ 374"/>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6"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7" name="直線コネクタ 376"/>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143329</xdr:rowOff>
    </xdr:to>
    <xdr:cxnSp macro="">
      <xdr:nvCxnSpPr>
        <xdr:cNvPr id="378" name="直線コネクタ 377"/>
        <xdr:cNvCxnSpPr/>
      </xdr:nvCxnSpPr>
      <xdr:spPr>
        <a:xfrm>
          <a:off x="3987800" y="137395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9"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0" name="フローチャート: 判断 379"/>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140607</xdr:rowOff>
    </xdr:from>
    <xdr:to>
      <xdr:col>19</xdr:col>
      <xdr:colOff>187325</xdr:colOff>
      <xdr:row>80</xdr:row>
      <xdr:rowOff>23586</xdr:rowOff>
    </xdr:to>
    <xdr:cxnSp macro="">
      <xdr:nvCxnSpPr>
        <xdr:cNvPr id="381" name="直線コネクタ 380"/>
        <xdr:cNvCxnSpPr/>
      </xdr:nvCxnSpPr>
      <xdr:spPr>
        <a:xfrm>
          <a:off x="3098800" y="1368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3" name="テキスト ボックス 38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154214</xdr:rowOff>
    </xdr:to>
    <xdr:cxnSp macro="">
      <xdr:nvCxnSpPr>
        <xdr:cNvPr id="384" name="直線コネクタ 383"/>
        <xdr:cNvCxnSpPr/>
      </xdr:nvCxnSpPr>
      <xdr:spPr>
        <a:xfrm flipV="1">
          <a:off x="2209800" y="136851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119743</xdr:rowOff>
    </xdr:from>
    <xdr:to>
      <xdr:col>15</xdr:col>
      <xdr:colOff>149225</xdr:colOff>
      <xdr:row>79</xdr:row>
      <xdr:rowOff>49893</xdr:rowOff>
    </xdr:to>
    <xdr:sp macro="" textlink="">
      <xdr:nvSpPr>
        <xdr:cNvPr id="385" name="フローチャート: 判断 384"/>
        <xdr:cNvSpPr/>
      </xdr:nvSpPr>
      <xdr:spPr>
        <a:xfrm>
          <a:off x="3048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60070</xdr:rowOff>
    </xdr:from>
    <xdr:ext cx="762000" cy="259045"/>
    <xdr:sp macro="" textlink="">
      <xdr:nvSpPr>
        <xdr:cNvPr id="386" name="テキスト ボックス 385"/>
        <xdr:cNvSpPr txBox="1"/>
      </xdr:nvSpPr>
      <xdr:spPr>
        <a:xfrm>
          <a:off x="2717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121557</xdr:rowOff>
    </xdr:from>
    <xdr:to>
      <xdr:col>11</xdr:col>
      <xdr:colOff>9525</xdr:colOff>
      <xdr:row>80</xdr:row>
      <xdr:rowOff>154214</xdr:rowOff>
    </xdr:to>
    <xdr:cxnSp macro="">
      <xdr:nvCxnSpPr>
        <xdr:cNvPr id="387" name="直線コネクタ 386"/>
        <xdr:cNvCxnSpPr/>
      </xdr:nvCxnSpPr>
      <xdr:spPr>
        <a:xfrm>
          <a:off x="1320800" y="1383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8" name="フローチャート: 判断 387"/>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9" name="テキスト ボックス 388"/>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0" name="フローチャート: 判断 389"/>
        <xdr:cNvSpPr/>
      </xdr:nvSpPr>
      <xdr:spPr>
        <a:xfrm>
          <a:off x="1270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57348</xdr:rowOff>
    </xdr:from>
    <xdr:ext cx="762000" cy="259045"/>
    <xdr:sp macro="" textlink="">
      <xdr:nvSpPr>
        <xdr:cNvPr id="391" name="テキスト ボックス 390"/>
        <xdr:cNvSpPr txBox="1"/>
      </xdr:nvSpPr>
      <xdr:spPr>
        <a:xfrm>
          <a:off x="939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92529</xdr:rowOff>
    </xdr:from>
    <xdr:to>
      <xdr:col>24</xdr:col>
      <xdr:colOff>76200</xdr:colOff>
      <xdr:row>81</xdr:row>
      <xdr:rowOff>22679</xdr:rowOff>
    </xdr:to>
    <xdr:sp macro="" textlink="">
      <xdr:nvSpPr>
        <xdr:cNvPr id="397" name="楕円 396"/>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64606</xdr:rowOff>
    </xdr:from>
    <xdr:ext cx="762000" cy="259045"/>
    <xdr:sp macro="" textlink="">
      <xdr:nvSpPr>
        <xdr:cNvPr id="398" name="公債費該当値テキスト"/>
        <xdr:cNvSpPr txBox="1"/>
      </xdr:nvSpPr>
      <xdr:spPr>
        <a:xfrm>
          <a:off x="4914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144236</xdr:rowOff>
    </xdr:from>
    <xdr:to>
      <xdr:col>20</xdr:col>
      <xdr:colOff>38100</xdr:colOff>
      <xdr:row>80</xdr:row>
      <xdr:rowOff>74386</xdr:rowOff>
    </xdr:to>
    <xdr:sp macro="" textlink="">
      <xdr:nvSpPr>
        <xdr:cNvPr id="399" name="楕円 398"/>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59163</xdr:rowOff>
    </xdr:from>
    <xdr:ext cx="736600" cy="259045"/>
    <xdr:sp macro="" textlink="">
      <xdr:nvSpPr>
        <xdr:cNvPr id="400" name="テキスト ボックス 399"/>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401" name="楕円 400"/>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402" name="テキスト ボックス 401"/>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103414</xdr:rowOff>
    </xdr:from>
    <xdr:to>
      <xdr:col>11</xdr:col>
      <xdr:colOff>60325</xdr:colOff>
      <xdr:row>81</xdr:row>
      <xdr:rowOff>33564</xdr:rowOff>
    </xdr:to>
    <xdr:sp macro="" textlink="">
      <xdr:nvSpPr>
        <xdr:cNvPr id="403" name="楕円 402"/>
        <xdr:cNvSpPr/>
      </xdr:nvSpPr>
      <xdr:spPr>
        <a:xfrm>
          <a:off x="2159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18341</xdr:rowOff>
    </xdr:from>
    <xdr:ext cx="762000" cy="259045"/>
    <xdr:sp macro="" textlink="">
      <xdr:nvSpPr>
        <xdr:cNvPr id="404" name="テキスト ボックス 403"/>
        <xdr:cNvSpPr txBox="1"/>
      </xdr:nvSpPr>
      <xdr:spPr>
        <a:xfrm>
          <a:off x="1828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70757</xdr:rowOff>
    </xdr:from>
    <xdr:to>
      <xdr:col>6</xdr:col>
      <xdr:colOff>171450</xdr:colOff>
      <xdr:row>81</xdr:row>
      <xdr:rowOff>907</xdr:rowOff>
    </xdr:to>
    <xdr:sp macro="" textlink="">
      <xdr:nvSpPr>
        <xdr:cNvPr id="405" name="楕円 404"/>
        <xdr:cNvSpPr/>
      </xdr:nvSpPr>
      <xdr:spPr>
        <a:xfrm>
          <a:off x="1270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157134</xdr:rowOff>
    </xdr:from>
    <xdr:ext cx="762000" cy="259045"/>
    <xdr:sp macro="" textlink="">
      <xdr:nvSpPr>
        <xdr:cNvPr id="406" name="テキスト ボックス 405"/>
        <xdr:cNvSpPr txBox="1"/>
      </xdr:nvSpPr>
      <xdr:spPr>
        <a:xfrm>
          <a:off x="939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公債費以外の経常収支比率は、類似団体の平均を下回っている状況であるが、扶助費や補助費等の経常経費の増に伴い、増加傾向にある。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今後も引き続き、人件費の削減や、物件費等の内部管理経費の縮減に努め、財政の健全化を図っていく。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124714</xdr:rowOff>
    </xdr:from>
    <xdr:to>
      <xdr:col>82</xdr:col>
      <xdr:colOff>107950</xdr:colOff>
      <xdr:row>80</xdr:row>
      <xdr:rowOff>94996</xdr:rowOff>
    </xdr:to>
    <xdr:cxnSp macro="">
      <xdr:nvCxnSpPr>
        <xdr:cNvPr id="432" name="直線コネクタ 431"/>
        <xdr:cNvCxnSpPr/>
      </xdr:nvCxnSpPr>
      <xdr:spPr>
        <a:xfrm flipV="1">
          <a:off x="16510000" y="12983464"/>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3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34" name="直線コネクタ 43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39641</xdr:rowOff>
    </xdr:from>
    <xdr:ext cx="762000" cy="259045"/>
    <xdr:sp macro="" textlink="">
      <xdr:nvSpPr>
        <xdr:cNvPr id="435" name="公債費以外最大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124714</xdr:rowOff>
    </xdr:from>
    <xdr:to>
      <xdr:col>82</xdr:col>
      <xdr:colOff>196850</xdr:colOff>
      <xdr:row>75</xdr:row>
      <xdr:rowOff>124714</xdr:rowOff>
    </xdr:to>
    <xdr:cxnSp macro="">
      <xdr:nvCxnSpPr>
        <xdr:cNvPr id="436" name="直線コネクタ 435"/>
        <xdr:cNvCxnSpPr/>
      </xdr:nvCxnSpPr>
      <xdr:spPr>
        <a:xfrm>
          <a:off x="16421100" y="1298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21844</xdr:rowOff>
    </xdr:to>
    <xdr:cxnSp macro="">
      <xdr:nvCxnSpPr>
        <xdr:cNvPr id="437" name="直線コネクタ 436"/>
        <xdr:cNvCxnSpPr/>
      </xdr:nvCxnSpPr>
      <xdr:spPr>
        <a:xfrm>
          <a:off x="15671800" y="13001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38"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39" name="フローチャート: 判断 438"/>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143002</xdr:rowOff>
    </xdr:to>
    <xdr:cxnSp macro="">
      <xdr:nvCxnSpPr>
        <xdr:cNvPr id="440" name="直線コネクタ 439"/>
        <xdr:cNvCxnSpPr/>
      </xdr:nvCxnSpPr>
      <xdr:spPr>
        <a:xfrm>
          <a:off x="14782800" y="12965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112776</xdr:rowOff>
    </xdr:from>
    <xdr:to>
      <xdr:col>78</xdr:col>
      <xdr:colOff>120650</xdr:colOff>
      <xdr:row>77</xdr:row>
      <xdr:rowOff>42926</xdr:rowOff>
    </xdr:to>
    <xdr:sp macro="" textlink="">
      <xdr:nvSpPr>
        <xdr:cNvPr id="441" name="フローチャート: 判断 440"/>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42" name="テキスト ボックス 441"/>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106426</xdr:rowOff>
    </xdr:to>
    <xdr:cxnSp macro="">
      <xdr:nvCxnSpPr>
        <xdr:cNvPr id="443" name="直線コネクタ 442"/>
        <xdr:cNvCxnSpPr/>
      </xdr:nvCxnSpPr>
      <xdr:spPr>
        <a:xfrm>
          <a:off x="13893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73914</xdr:rowOff>
    </xdr:from>
    <xdr:to>
      <xdr:col>74</xdr:col>
      <xdr:colOff>31750</xdr:colOff>
      <xdr:row>76</xdr:row>
      <xdr:rowOff>4065</xdr:rowOff>
    </xdr:to>
    <xdr:sp macro="" textlink="">
      <xdr:nvSpPr>
        <xdr:cNvPr id="444" name="フローチャート: 判断 443"/>
        <xdr:cNvSpPr/>
      </xdr:nvSpPr>
      <xdr:spPr>
        <a:xfrm>
          <a:off x="14732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160290</xdr:rowOff>
    </xdr:from>
    <xdr:ext cx="762000" cy="259045"/>
    <xdr:sp macro="" textlink="">
      <xdr:nvSpPr>
        <xdr:cNvPr id="445" name="テキスト ボックス 444"/>
        <xdr:cNvSpPr txBox="1"/>
      </xdr:nvSpPr>
      <xdr:spPr>
        <a:xfrm>
          <a:off x="14401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60706</xdr:rowOff>
    </xdr:to>
    <xdr:cxnSp macro="">
      <xdr:nvCxnSpPr>
        <xdr:cNvPr id="446" name="直線コネクタ 445"/>
        <xdr:cNvCxnSpPr/>
      </xdr:nvCxnSpPr>
      <xdr:spPr>
        <a:xfrm>
          <a:off x="13004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47" name="フローチャート: 判断 446"/>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48" name="テキスト ボックス 447"/>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9" name="フローチャート: 判断 448"/>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50" name="テキスト ボックス 449"/>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6" name="楕円 455"/>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51071</xdr:rowOff>
    </xdr:from>
    <xdr:ext cx="762000" cy="259045"/>
    <xdr:sp macro="" textlink="">
      <xdr:nvSpPr>
        <xdr:cNvPr id="457" name="公債費以外該当値テキスト"/>
        <xdr:cNvSpPr txBox="1"/>
      </xdr:nvSpPr>
      <xdr:spPr>
        <a:xfrm>
          <a:off x="16598900" y="1290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8" name="楕円 457"/>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9" name="テキスト ボックス 458"/>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60" name="楕円 459"/>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61" name="テキスト ボックス 460"/>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62" name="楕円 461"/>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63" name="テキスト ボックス 462"/>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64" name="楕円 463"/>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65" name="テキスト ボックス 464"/>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27243</xdr:rowOff>
    </xdr:from>
    <xdr:to>
      <xdr:col>29</xdr:col>
      <xdr:colOff>127000</xdr:colOff>
      <xdr:row>12</xdr:row>
      <xdr:rowOff>37530</xdr:rowOff>
    </xdr:to>
    <xdr:cxnSp macro="">
      <xdr:nvCxnSpPr>
        <xdr:cNvPr id="52" name="直線コネクタ 51"/>
        <xdr:cNvCxnSpPr/>
      </xdr:nvCxnSpPr>
      <xdr:spPr bwMode="auto">
        <a:xfrm flipV="1">
          <a:off x="5003800" y="2132268"/>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18328</xdr:rowOff>
    </xdr:from>
    <xdr:to>
      <xdr:col>26</xdr:col>
      <xdr:colOff>50800</xdr:colOff>
      <xdr:row>12</xdr:row>
      <xdr:rowOff>37530</xdr:rowOff>
    </xdr:to>
    <xdr:cxnSp macro="">
      <xdr:nvCxnSpPr>
        <xdr:cNvPr id="55" name="直線コネクタ 54"/>
        <xdr:cNvCxnSpPr/>
      </xdr:nvCxnSpPr>
      <xdr:spPr bwMode="auto">
        <a:xfrm>
          <a:off x="4305300" y="2123353"/>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18328</xdr:rowOff>
    </xdr:from>
    <xdr:to>
      <xdr:col>22</xdr:col>
      <xdr:colOff>114300</xdr:colOff>
      <xdr:row>12</xdr:row>
      <xdr:rowOff>114666</xdr:rowOff>
    </xdr:to>
    <xdr:cxnSp macro="">
      <xdr:nvCxnSpPr>
        <xdr:cNvPr id="58" name="直線コネクタ 57"/>
        <xdr:cNvCxnSpPr/>
      </xdr:nvCxnSpPr>
      <xdr:spPr bwMode="auto">
        <a:xfrm flipV="1">
          <a:off x="3606800" y="2123353"/>
          <a:ext cx="698500" cy="96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123172</xdr:rowOff>
    </xdr:from>
    <xdr:to>
      <xdr:col>22</xdr:col>
      <xdr:colOff>165100</xdr:colOff>
      <xdr:row>15</xdr:row>
      <xdr:rowOff>53322</xdr:rowOff>
    </xdr:to>
    <xdr:sp macro="" textlink="">
      <xdr:nvSpPr>
        <xdr:cNvPr id="59" name="フローチャート: 判断 58"/>
        <xdr:cNvSpPr/>
      </xdr:nvSpPr>
      <xdr:spPr bwMode="auto">
        <a:xfrm>
          <a:off x="42545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38099</xdr:rowOff>
    </xdr:from>
    <xdr:ext cx="762000" cy="259045"/>
    <xdr:sp macro="" textlink="">
      <xdr:nvSpPr>
        <xdr:cNvPr id="60" name="テキスト ボックス 59"/>
        <xdr:cNvSpPr txBox="1"/>
      </xdr:nvSpPr>
      <xdr:spPr>
        <a:xfrm>
          <a:off x="3924300" y="265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101244</xdr:rowOff>
    </xdr:from>
    <xdr:to>
      <xdr:col>18</xdr:col>
      <xdr:colOff>177800</xdr:colOff>
      <xdr:row>12</xdr:row>
      <xdr:rowOff>114666</xdr:rowOff>
    </xdr:to>
    <xdr:cxnSp macro="">
      <xdr:nvCxnSpPr>
        <xdr:cNvPr id="61" name="直線コネクタ 60"/>
        <xdr:cNvCxnSpPr/>
      </xdr:nvCxnSpPr>
      <xdr:spPr bwMode="auto">
        <a:xfrm>
          <a:off x="2908300" y="2206269"/>
          <a:ext cx="698500" cy="1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56159</xdr:rowOff>
    </xdr:from>
    <xdr:to>
      <xdr:col>19</xdr:col>
      <xdr:colOff>38100</xdr:colOff>
      <xdr:row>16</xdr:row>
      <xdr:rowOff>157759</xdr:rowOff>
    </xdr:to>
    <xdr:sp macro="" textlink="">
      <xdr:nvSpPr>
        <xdr:cNvPr id="62" name="フローチャート: 判断 61"/>
        <xdr:cNvSpPr/>
      </xdr:nvSpPr>
      <xdr:spPr bwMode="auto">
        <a:xfrm>
          <a:off x="35560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142536</xdr:rowOff>
    </xdr:from>
    <xdr:ext cx="762000" cy="259045"/>
    <xdr:sp macro="" textlink="">
      <xdr:nvSpPr>
        <xdr:cNvPr id="63" name="テキスト ボックス 62"/>
        <xdr:cNvSpPr txBox="1"/>
      </xdr:nvSpPr>
      <xdr:spPr>
        <a:xfrm>
          <a:off x="3225800" y="2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73729</xdr:rowOff>
    </xdr:from>
    <xdr:to>
      <xdr:col>15</xdr:col>
      <xdr:colOff>101600</xdr:colOff>
      <xdr:row>17</xdr:row>
      <xdr:rowOff>3879</xdr:rowOff>
    </xdr:to>
    <xdr:sp macro="" textlink="">
      <xdr:nvSpPr>
        <xdr:cNvPr id="64" name="フローチャート: 判断 63"/>
        <xdr:cNvSpPr/>
      </xdr:nvSpPr>
      <xdr:spPr bwMode="auto">
        <a:xfrm>
          <a:off x="2857500" y="286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160106</xdr:rowOff>
    </xdr:from>
    <xdr:ext cx="762000" cy="259045"/>
    <xdr:sp macro="" textlink="">
      <xdr:nvSpPr>
        <xdr:cNvPr id="65" name="テキスト ボックス 64"/>
        <xdr:cNvSpPr txBox="1"/>
      </xdr:nvSpPr>
      <xdr:spPr>
        <a:xfrm>
          <a:off x="2527300" y="29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147893</xdr:rowOff>
    </xdr:from>
    <xdr:to>
      <xdr:col>29</xdr:col>
      <xdr:colOff>177800</xdr:colOff>
      <xdr:row>12</xdr:row>
      <xdr:rowOff>78043</xdr:rowOff>
    </xdr:to>
    <xdr:sp macro="" textlink="">
      <xdr:nvSpPr>
        <xdr:cNvPr id="71" name="楕円 70"/>
        <xdr:cNvSpPr/>
      </xdr:nvSpPr>
      <xdr:spPr bwMode="auto">
        <a:xfrm>
          <a:off x="5600700" y="208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94570</xdr:rowOff>
    </xdr:from>
    <xdr:ext cx="762000" cy="259045"/>
    <xdr:sp macro="" textlink="">
      <xdr:nvSpPr>
        <xdr:cNvPr id="72" name="人口1人当たり決算額の推移該当値テキスト130"/>
        <xdr:cNvSpPr txBox="1"/>
      </xdr:nvSpPr>
      <xdr:spPr>
        <a:xfrm>
          <a:off x="5740400" y="202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158180</xdr:rowOff>
    </xdr:from>
    <xdr:to>
      <xdr:col>26</xdr:col>
      <xdr:colOff>101600</xdr:colOff>
      <xdr:row>12</xdr:row>
      <xdr:rowOff>88330</xdr:rowOff>
    </xdr:to>
    <xdr:sp macro="" textlink="">
      <xdr:nvSpPr>
        <xdr:cNvPr id="73" name="楕円 72"/>
        <xdr:cNvSpPr/>
      </xdr:nvSpPr>
      <xdr:spPr bwMode="auto">
        <a:xfrm>
          <a:off x="4953000" y="209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98507</xdr:rowOff>
    </xdr:from>
    <xdr:ext cx="736600" cy="259045"/>
    <xdr:sp macro="" textlink="">
      <xdr:nvSpPr>
        <xdr:cNvPr id="74" name="テキスト ボックス 73"/>
        <xdr:cNvSpPr txBox="1"/>
      </xdr:nvSpPr>
      <xdr:spPr>
        <a:xfrm>
          <a:off x="4622800" y="186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138978</xdr:rowOff>
    </xdr:from>
    <xdr:to>
      <xdr:col>22</xdr:col>
      <xdr:colOff>165100</xdr:colOff>
      <xdr:row>12</xdr:row>
      <xdr:rowOff>69128</xdr:rowOff>
    </xdr:to>
    <xdr:sp macro="" textlink="">
      <xdr:nvSpPr>
        <xdr:cNvPr id="75" name="楕円 74"/>
        <xdr:cNvSpPr/>
      </xdr:nvSpPr>
      <xdr:spPr bwMode="auto">
        <a:xfrm>
          <a:off x="4254500" y="207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79305</xdr:rowOff>
    </xdr:from>
    <xdr:ext cx="762000" cy="259045"/>
    <xdr:sp macro="" textlink="">
      <xdr:nvSpPr>
        <xdr:cNvPr id="76" name="テキスト ボックス 75"/>
        <xdr:cNvSpPr txBox="1"/>
      </xdr:nvSpPr>
      <xdr:spPr>
        <a:xfrm>
          <a:off x="3924300" y="184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63866</xdr:rowOff>
    </xdr:from>
    <xdr:to>
      <xdr:col>19</xdr:col>
      <xdr:colOff>38100</xdr:colOff>
      <xdr:row>12</xdr:row>
      <xdr:rowOff>165466</xdr:rowOff>
    </xdr:to>
    <xdr:sp macro="" textlink="">
      <xdr:nvSpPr>
        <xdr:cNvPr id="77" name="楕円 76"/>
        <xdr:cNvSpPr/>
      </xdr:nvSpPr>
      <xdr:spPr bwMode="auto">
        <a:xfrm>
          <a:off x="3556000" y="216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4193</xdr:rowOff>
    </xdr:from>
    <xdr:ext cx="762000" cy="259045"/>
    <xdr:sp macro="" textlink="">
      <xdr:nvSpPr>
        <xdr:cNvPr id="78" name="テキスト ボックス 77"/>
        <xdr:cNvSpPr txBox="1"/>
      </xdr:nvSpPr>
      <xdr:spPr>
        <a:xfrm>
          <a:off x="3225800" y="19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50444</xdr:rowOff>
    </xdr:from>
    <xdr:to>
      <xdr:col>15</xdr:col>
      <xdr:colOff>101600</xdr:colOff>
      <xdr:row>12</xdr:row>
      <xdr:rowOff>152044</xdr:rowOff>
    </xdr:to>
    <xdr:sp macro="" textlink="">
      <xdr:nvSpPr>
        <xdr:cNvPr id="79" name="楕円 78"/>
        <xdr:cNvSpPr/>
      </xdr:nvSpPr>
      <xdr:spPr bwMode="auto">
        <a:xfrm>
          <a:off x="2857500" y="215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162221</xdr:rowOff>
    </xdr:from>
    <xdr:ext cx="762000" cy="259045"/>
    <xdr:sp macro="" textlink="">
      <xdr:nvSpPr>
        <xdr:cNvPr id="80" name="テキスト ボックス 79"/>
        <xdr:cNvSpPr txBox="1"/>
      </xdr:nvSpPr>
      <xdr:spPr>
        <a:xfrm>
          <a:off x="2527300" y="192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76441</xdr:rowOff>
    </xdr:from>
    <xdr:to>
      <xdr:col>29</xdr:col>
      <xdr:colOff>127000</xdr:colOff>
      <xdr:row>34</xdr:row>
      <xdr:rowOff>99949</xdr:rowOff>
    </xdr:to>
    <xdr:cxnSp macro="">
      <xdr:nvCxnSpPr>
        <xdr:cNvPr id="114" name="直線コネクタ 113"/>
        <xdr:cNvCxnSpPr/>
      </xdr:nvCxnSpPr>
      <xdr:spPr bwMode="auto">
        <a:xfrm flipV="1">
          <a:off x="5003800" y="6343891"/>
          <a:ext cx="6477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46342</xdr:rowOff>
    </xdr:from>
    <xdr:to>
      <xdr:col>26</xdr:col>
      <xdr:colOff>50800</xdr:colOff>
      <xdr:row>34</xdr:row>
      <xdr:rowOff>99949</xdr:rowOff>
    </xdr:to>
    <xdr:cxnSp macro="">
      <xdr:nvCxnSpPr>
        <xdr:cNvPr id="117" name="直線コネクタ 116"/>
        <xdr:cNvCxnSpPr/>
      </xdr:nvCxnSpPr>
      <xdr:spPr bwMode="auto">
        <a:xfrm>
          <a:off x="4305300" y="6313792"/>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314947</xdr:rowOff>
    </xdr:from>
    <xdr:to>
      <xdr:col>22</xdr:col>
      <xdr:colOff>114300</xdr:colOff>
      <xdr:row>34</xdr:row>
      <xdr:rowOff>46342</xdr:rowOff>
    </xdr:to>
    <xdr:cxnSp macro="">
      <xdr:nvCxnSpPr>
        <xdr:cNvPr id="120" name="直線コネクタ 119"/>
        <xdr:cNvCxnSpPr/>
      </xdr:nvCxnSpPr>
      <xdr:spPr bwMode="auto">
        <a:xfrm>
          <a:off x="3606800" y="6239497"/>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220561</xdr:rowOff>
    </xdr:from>
    <xdr:to>
      <xdr:col>22</xdr:col>
      <xdr:colOff>165100</xdr:colOff>
      <xdr:row>34</xdr:row>
      <xdr:rowOff>322161</xdr:rowOff>
    </xdr:to>
    <xdr:sp macro="" textlink="">
      <xdr:nvSpPr>
        <xdr:cNvPr id="121" name="フローチャート: 判断 120"/>
        <xdr:cNvSpPr/>
      </xdr:nvSpPr>
      <xdr:spPr bwMode="auto">
        <a:xfrm>
          <a:off x="4254500" y="6488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306938</xdr:rowOff>
    </xdr:from>
    <xdr:ext cx="762000" cy="259045"/>
    <xdr:sp macro="" textlink="">
      <xdr:nvSpPr>
        <xdr:cNvPr id="122" name="テキスト ボックス 121"/>
        <xdr:cNvSpPr txBox="1"/>
      </xdr:nvSpPr>
      <xdr:spPr>
        <a:xfrm>
          <a:off x="3924300" y="65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200533</xdr:rowOff>
    </xdr:from>
    <xdr:to>
      <xdr:col>18</xdr:col>
      <xdr:colOff>177800</xdr:colOff>
      <xdr:row>33</xdr:row>
      <xdr:rowOff>314947</xdr:rowOff>
    </xdr:to>
    <xdr:cxnSp macro="">
      <xdr:nvCxnSpPr>
        <xdr:cNvPr id="123" name="直線コネクタ 122"/>
        <xdr:cNvCxnSpPr/>
      </xdr:nvCxnSpPr>
      <xdr:spPr bwMode="auto">
        <a:xfrm>
          <a:off x="2908300" y="6125083"/>
          <a:ext cx="698500" cy="11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220675</xdr:rowOff>
    </xdr:from>
    <xdr:to>
      <xdr:col>19</xdr:col>
      <xdr:colOff>38100</xdr:colOff>
      <xdr:row>35</xdr:row>
      <xdr:rowOff>322275</xdr:rowOff>
    </xdr:to>
    <xdr:sp macro="" textlink="">
      <xdr:nvSpPr>
        <xdr:cNvPr id="124" name="フローチャート: 判断 123"/>
        <xdr:cNvSpPr/>
      </xdr:nvSpPr>
      <xdr:spPr bwMode="auto">
        <a:xfrm>
          <a:off x="35560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307052</xdr:rowOff>
    </xdr:from>
    <xdr:ext cx="762000" cy="259045"/>
    <xdr:sp macro="" textlink="">
      <xdr:nvSpPr>
        <xdr:cNvPr id="125" name="テキスト ボックス 124"/>
        <xdr:cNvSpPr txBox="1"/>
      </xdr:nvSpPr>
      <xdr:spPr>
        <a:xfrm>
          <a:off x="3225800" y="691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136665</xdr:rowOff>
    </xdr:from>
    <xdr:to>
      <xdr:col>15</xdr:col>
      <xdr:colOff>101600</xdr:colOff>
      <xdr:row>35</xdr:row>
      <xdr:rowOff>238265</xdr:rowOff>
    </xdr:to>
    <xdr:sp macro="" textlink="">
      <xdr:nvSpPr>
        <xdr:cNvPr id="126" name="フローチャート: 判断 125"/>
        <xdr:cNvSpPr/>
      </xdr:nvSpPr>
      <xdr:spPr bwMode="auto">
        <a:xfrm>
          <a:off x="28575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223042</xdr:rowOff>
    </xdr:from>
    <xdr:ext cx="762000" cy="259045"/>
    <xdr:sp macro="" textlink="">
      <xdr:nvSpPr>
        <xdr:cNvPr id="127" name="テキスト ボックス 126"/>
        <xdr:cNvSpPr txBox="1"/>
      </xdr:nvSpPr>
      <xdr:spPr>
        <a:xfrm>
          <a:off x="2527300" y="683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25641</xdr:rowOff>
    </xdr:from>
    <xdr:to>
      <xdr:col>29</xdr:col>
      <xdr:colOff>177800</xdr:colOff>
      <xdr:row>34</xdr:row>
      <xdr:rowOff>127241</xdr:rowOff>
    </xdr:to>
    <xdr:sp macro="" textlink="">
      <xdr:nvSpPr>
        <xdr:cNvPr id="133" name="楕円 132"/>
        <xdr:cNvSpPr/>
      </xdr:nvSpPr>
      <xdr:spPr bwMode="auto">
        <a:xfrm>
          <a:off x="5600700" y="629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213618</xdr:rowOff>
    </xdr:from>
    <xdr:ext cx="762000" cy="259045"/>
    <xdr:sp macro="" textlink="">
      <xdr:nvSpPr>
        <xdr:cNvPr id="134" name="人口1人当たり決算額の推移該当値テキスト445"/>
        <xdr:cNvSpPr txBox="1"/>
      </xdr:nvSpPr>
      <xdr:spPr>
        <a:xfrm>
          <a:off x="5740400" y="61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49149</xdr:rowOff>
    </xdr:from>
    <xdr:to>
      <xdr:col>26</xdr:col>
      <xdr:colOff>101600</xdr:colOff>
      <xdr:row>34</xdr:row>
      <xdr:rowOff>150749</xdr:rowOff>
    </xdr:to>
    <xdr:sp macro="" textlink="">
      <xdr:nvSpPr>
        <xdr:cNvPr id="135" name="楕円 134"/>
        <xdr:cNvSpPr/>
      </xdr:nvSpPr>
      <xdr:spPr bwMode="auto">
        <a:xfrm>
          <a:off x="4953000" y="631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160926</xdr:rowOff>
    </xdr:from>
    <xdr:ext cx="736600" cy="259045"/>
    <xdr:sp macro="" textlink="">
      <xdr:nvSpPr>
        <xdr:cNvPr id="136" name="テキスト ボックス 135"/>
        <xdr:cNvSpPr txBox="1"/>
      </xdr:nvSpPr>
      <xdr:spPr>
        <a:xfrm>
          <a:off x="4622800" y="608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338442</xdr:rowOff>
    </xdr:from>
    <xdr:to>
      <xdr:col>22</xdr:col>
      <xdr:colOff>165100</xdr:colOff>
      <xdr:row>34</xdr:row>
      <xdr:rowOff>97142</xdr:rowOff>
    </xdr:to>
    <xdr:sp macro="" textlink="">
      <xdr:nvSpPr>
        <xdr:cNvPr id="137" name="楕円 136"/>
        <xdr:cNvSpPr/>
      </xdr:nvSpPr>
      <xdr:spPr bwMode="auto">
        <a:xfrm>
          <a:off x="4254500" y="626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107319</xdr:rowOff>
    </xdr:from>
    <xdr:ext cx="762000" cy="259045"/>
    <xdr:sp macro="" textlink="">
      <xdr:nvSpPr>
        <xdr:cNvPr id="138" name="テキスト ボックス 137"/>
        <xdr:cNvSpPr txBox="1"/>
      </xdr:nvSpPr>
      <xdr:spPr>
        <a:xfrm>
          <a:off x="3924300" y="603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264147</xdr:rowOff>
    </xdr:from>
    <xdr:to>
      <xdr:col>19</xdr:col>
      <xdr:colOff>38100</xdr:colOff>
      <xdr:row>34</xdr:row>
      <xdr:rowOff>22847</xdr:rowOff>
    </xdr:to>
    <xdr:sp macro="" textlink="">
      <xdr:nvSpPr>
        <xdr:cNvPr id="139" name="楕円 138"/>
        <xdr:cNvSpPr/>
      </xdr:nvSpPr>
      <xdr:spPr bwMode="auto">
        <a:xfrm>
          <a:off x="3556000" y="618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33024</xdr:rowOff>
    </xdr:from>
    <xdr:ext cx="762000" cy="259045"/>
    <xdr:sp macro="" textlink="">
      <xdr:nvSpPr>
        <xdr:cNvPr id="140" name="テキスト ボックス 139"/>
        <xdr:cNvSpPr txBox="1"/>
      </xdr:nvSpPr>
      <xdr:spPr>
        <a:xfrm>
          <a:off x="3225800" y="59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149733</xdr:rowOff>
    </xdr:from>
    <xdr:to>
      <xdr:col>15</xdr:col>
      <xdr:colOff>101600</xdr:colOff>
      <xdr:row>33</xdr:row>
      <xdr:rowOff>251333</xdr:rowOff>
    </xdr:to>
    <xdr:sp macro="" textlink="">
      <xdr:nvSpPr>
        <xdr:cNvPr id="141" name="楕円 140"/>
        <xdr:cNvSpPr/>
      </xdr:nvSpPr>
      <xdr:spPr bwMode="auto">
        <a:xfrm>
          <a:off x="2857500" y="60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90060</xdr:rowOff>
    </xdr:from>
    <xdr:ext cx="762000" cy="259045"/>
    <xdr:sp macro="" textlink="">
      <xdr:nvSpPr>
        <xdr:cNvPr id="142" name="テキスト ボックス 141"/>
        <xdr:cNvSpPr txBox="1"/>
      </xdr:nvSpPr>
      <xdr:spPr>
        <a:xfrm>
          <a:off x="2527300" y="584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119,273
118,441
1,256.42
67,860,344
65,426,399
2,378,809
40,789,878
84,085,155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139308</xdr:rowOff>
    </xdr:from>
    <xdr:to>
      <xdr:col>24</xdr:col>
      <xdr:colOff>63500</xdr:colOff>
      <xdr:row>29</xdr:row>
      <xdr:rowOff>160372</xdr:rowOff>
    </xdr:to>
    <xdr:cxnSp macro="">
      <xdr:nvCxnSpPr>
        <xdr:cNvPr id="63" name="直線コネクタ 62"/>
        <xdr:cNvCxnSpPr/>
      </xdr:nvCxnSpPr>
      <xdr:spPr>
        <a:xfrm flipV="1">
          <a:off x="3797300" y="5111358"/>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160372</xdr:rowOff>
    </xdr:from>
    <xdr:to>
      <xdr:col>19</xdr:col>
      <xdr:colOff>177800</xdr:colOff>
      <xdr:row>30</xdr:row>
      <xdr:rowOff>5479</xdr:rowOff>
    </xdr:to>
    <xdr:cxnSp macro="">
      <xdr:nvCxnSpPr>
        <xdr:cNvPr id="66" name="直線コネクタ 65"/>
        <xdr:cNvCxnSpPr/>
      </xdr:nvCxnSpPr>
      <xdr:spPr>
        <a:xfrm flipV="1">
          <a:off x="2908300" y="513242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5479</xdr:rowOff>
    </xdr:from>
    <xdr:to>
      <xdr:col>15</xdr:col>
      <xdr:colOff>50800</xdr:colOff>
      <xdr:row>30</xdr:row>
      <xdr:rowOff>39834</xdr:rowOff>
    </xdr:to>
    <xdr:cxnSp macro="">
      <xdr:nvCxnSpPr>
        <xdr:cNvPr id="69" name="直線コネクタ 68"/>
        <xdr:cNvCxnSpPr/>
      </xdr:nvCxnSpPr>
      <xdr:spPr>
        <a:xfrm flipV="1">
          <a:off x="2019300" y="5148979"/>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38183</xdr:rowOff>
    </xdr:from>
    <xdr:to>
      <xdr:col>15</xdr:col>
      <xdr:colOff>101600</xdr:colOff>
      <xdr:row>34</xdr:row>
      <xdr:rowOff>139783</xdr:rowOff>
    </xdr:to>
    <xdr:sp macro="" textlink="">
      <xdr:nvSpPr>
        <xdr:cNvPr id="70" name="フローチャート: 判断 69"/>
        <xdr:cNvSpPr/>
      </xdr:nvSpPr>
      <xdr:spPr>
        <a:xfrm>
          <a:off x="2857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130910</xdr:rowOff>
    </xdr:from>
    <xdr:ext cx="534377" cy="259045"/>
    <xdr:sp macro="" textlink="">
      <xdr:nvSpPr>
        <xdr:cNvPr id="71" name="テキスト ボックス 70"/>
        <xdr:cNvSpPr txBox="1"/>
      </xdr:nvSpPr>
      <xdr:spPr>
        <a:xfrm>
          <a:off x="2641111" y="59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39834</xdr:rowOff>
    </xdr:from>
    <xdr:to>
      <xdr:col>10</xdr:col>
      <xdr:colOff>114300</xdr:colOff>
      <xdr:row>30</xdr:row>
      <xdr:rowOff>52081</xdr:rowOff>
    </xdr:to>
    <xdr:cxnSp macro="">
      <xdr:nvCxnSpPr>
        <xdr:cNvPr id="72" name="直線コネクタ 71"/>
        <xdr:cNvCxnSpPr/>
      </xdr:nvCxnSpPr>
      <xdr:spPr>
        <a:xfrm flipV="1">
          <a:off x="1130300" y="5183334"/>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88508</xdr:rowOff>
    </xdr:from>
    <xdr:to>
      <xdr:col>24</xdr:col>
      <xdr:colOff>114300</xdr:colOff>
      <xdr:row>30</xdr:row>
      <xdr:rowOff>18658</xdr:rowOff>
    </xdr:to>
    <xdr:sp macro="" textlink="">
      <xdr:nvSpPr>
        <xdr:cNvPr id="82" name="楕円 81"/>
        <xdr:cNvSpPr/>
      </xdr:nvSpPr>
      <xdr:spPr>
        <a:xfrm>
          <a:off x="4584700" y="50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41535</xdr:rowOff>
    </xdr:from>
    <xdr:ext cx="534377" cy="259045"/>
    <xdr:sp macro="" textlink="">
      <xdr:nvSpPr>
        <xdr:cNvPr id="83" name="人件費該当値テキスト"/>
        <xdr:cNvSpPr txBox="1"/>
      </xdr:nvSpPr>
      <xdr:spPr>
        <a:xfrm>
          <a:off x="4686300" y="50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109572</xdr:rowOff>
    </xdr:from>
    <xdr:to>
      <xdr:col>20</xdr:col>
      <xdr:colOff>38100</xdr:colOff>
      <xdr:row>30</xdr:row>
      <xdr:rowOff>39722</xdr:rowOff>
    </xdr:to>
    <xdr:sp macro="" textlink="">
      <xdr:nvSpPr>
        <xdr:cNvPr id="84" name="楕円 83"/>
        <xdr:cNvSpPr/>
      </xdr:nvSpPr>
      <xdr:spPr>
        <a:xfrm>
          <a:off x="3746500" y="5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56249</xdr:rowOff>
    </xdr:from>
    <xdr:ext cx="534377" cy="259045"/>
    <xdr:sp macro="" textlink="">
      <xdr:nvSpPr>
        <xdr:cNvPr id="85" name="テキスト ボックス 84"/>
        <xdr:cNvSpPr txBox="1"/>
      </xdr:nvSpPr>
      <xdr:spPr>
        <a:xfrm>
          <a:off x="3530111" y="48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126129</xdr:rowOff>
    </xdr:from>
    <xdr:to>
      <xdr:col>15</xdr:col>
      <xdr:colOff>101600</xdr:colOff>
      <xdr:row>30</xdr:row>
      <xdr:rowOff>56279</xdr:rowOff>
    </xdr:to>
    <xdr:sp macro="" textlink="">
      <xdr:nvSpPr>
        <xdr:cNvPr id="86" name="楕円 85"/>
        <xdr:cNvSpPr/>
      </xdr:nvSpPr>
      <xdr:spPr>
        <a:xfrm>
          <a:off x="2857500" y="50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72806</xdr:rowOff>
    </xdr:from>
    <xdr:ext cx="534377" cy="259045"/>
    <xdr:sp macro="" textlink="">
      <xdr:nvSpPr>
        <xdr:cNvPr id="87" name="テキスト ボックス 86"/>
        <xdr:cNvSpPr txBox="1"/>
      </xdr:nvSpPr>
      <xdr:spPr>
        <a:xfrm>
          <a:off x="2641111" y="48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160484</xdr:rowOff>
    </xdr:from>
    <xdr:to>
      <xdr:col>10</xdr:col>
      <xdr:colOff>165100</xdr:colOff>
      <xdr:row>30</xdr:row>
      <xdr:rowOff>90634</xdr:rowOff>
    </xdr:to>
    <xdr:sp macro="" textlink="">
      <xdr:nvSpPr>
        <xdr:cNvPr id="88" name="楕円 87"/>
        <xdr:cNvSpPr/>
      </xdr:nvSpPr>
      <xdr:spPr>
        <a:xfrm>
          <a:off x="1968500" y="51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107161</xdr:rowOff>
    </xdr:from>
    <xdr:ext cx="534377" cy="259045"/>
    <xdr:sp macro="" textlink="">
      <xdr:nvSpPr>
        <xdr:cNvPr id="89" name="テキスト ボックス 88"/>
        <xdr:cNvSpPr txBox="1"/>
      </xdr:nvSpPr>
      <xdr:spPr>
        <a:xfrm>
          <a:off x="1752111" y="49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1281</xdr:rowOff>
    </xdr:from>
    <xdr:to>
      <xdr:col>6</xdr:col>
      <xdr:colOff>38100</xdr:colOff>
      <xdr:row>30</xdr:row>
      <xdr:rowOff>102881</xdr:rowOff>
    </xdr:to>
    <xdr:sp macro="" textlink="">
      <xdr:nvSpPr>
        <xdr:cNvPr id="90" name="楕円 89"/>
        <xdr:cNvSpPr/>
      </xdr:nvSpPr>
      <xdr:spPr>
        <a:xfrm>
          <a:off x="1079500" y="5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119408</xdr:rowOff>
    </xdr:from>
    <xdr:ext cx="534377" cy="259045"/>
    <xdr:sp macro="" textlink="">
      <xdr:nvSpPr>
        <xdr:cNvPr id="91" name="テキスト ボックス 90"/>
        <xdr:cNvSpPr txBox="1"/>
      </xdr:nvSpPr>
      <xdr:spPr>
        <a:xfrm>
          <a:off x="863111" y="492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85391</xdr:rowOff>
    </xdr:from>
    <xdr:to>
      <xdr:col>24</xdr:col>
      <xdr:colOff>63500</xdr:colOff>
      <xdr:row>55</xdr:row>
      <xdr:rowOff>55412</xdr:rowOff>
    </xdr:to>
    <xdr:cxnSp macro="">
      <xdr:nvCxnSpPr>
        <xdr:cNvPr id="123" name="直線コネクタ 122"/>
        <xdr:cNvCxnSpPr/>
      </xdr:nvCxnSpPr>
      <xdr:spPr>
        <a:xfrm flipV="1">
          <a:off x="3797300" y="9343691"/>
          <a:ext cx="838200" cy="1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55412</xdr:rowOff>
    </xdr:from>
    <xdr:to>
      <xdr:col>19</xdr:col>
      <xdr:colOff>177800</xdr:colOff>
      <xdr:row>55</xdr:row>
      <xdr:rowOff>92739</xdr:rowOff>
    </xdr:to>
    <xdr:cxnSp macro="">
      <xdr:nvCxnSpPr>
        <xdr:cNvPr id="126" name="直線コネクタ 125"/>
        <xdr:cNvCxnSpPr/>
      </xdr:nvCxnSpPr>
      <xdr:spPr>
        <a:xfrm flipV="1">
          <a:off x="2908300" y="9485162"/>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2638</xdr:rowOff>
    </xdr:from>
    <xdr:to>
      <xdr:col>15</xdr:col>
      <xdr:colOff>50800</xdr:colOff>
      <xdr:row>55</xdr:row>
      <xdr:rowOff>92739</xdr:rowOff>
    </xdr:to>
    <xdr:cxnSp macro="">
      <xdr:nvCxnSpPr>
        <xdr:cNvPr id="129" name="直線コネクタ 128"/>
        <xdr:cNvCxnSpPr/>
      </xdr:nvCxnSpPr>
      <xdr:spPr>
        <a:xfrm>
          <a:off x="2019300" y="9432388"/>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83283</xdr:rowOff>
    </xdr:from>
    <xdr:to>
      <xdr:col>15</xdr:col>
      <xdr:colOff>101600</xdr:colOff>
      <xdr:row>57</xdr:row>
      <xdr:rowOff>13433</xdr:rowOff>
    </xdr:to>
    <xdr:sp macro="" textlink="">
      <xdr:nvSpPr>
        <xdr:cNvPr id="130" name="フローチャート: 判断 129"/>
        <xdr:cNvSpPr/>
      </xdr:nvSpPr>
      <xdr:spPr>
        <a:xfrm>
          <a:off x="2857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xdr:rowOff>
    </xdr:from>
    <xdr:ext cx="534377" cy="259045"/>
    <xdr:sp macro="" textlink="">
      <xdr:nvSpPr>
        <xdr:cNvPr id="131" name="テキスト ボックス 130"/>
        <xdr:cNvSpPr txBox="1"/>
      </xdr:nvSpPr>
      <xdr:spPr>
        <a:xfrm>
          <a:off x="2641111" y="97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2638</xdr:rowOff>
    </xdr:from>
    <xdr:to>
      <xdr:col>10</xdr:col>
      <xdr:colOff>114300</xdr:colOff>
      <xdr:row>56</xdr:row>
      <xdr:rowOff>22037</xdr:rowOff>
    </xdr:to>
    <xdr:cxnSp macro="">
      <xdr:nvCxnSpPr>
        <xdr:cNvPr id="132" name="直線コネクタ 131"/>
        <xdr:cNvCxnSpPr/>
      </xdr:nvCxnSpPr>
      <xdr:spPr>
        <a:xfrm flipV="1">
          <a:off x="1130300" y="9432388"/>
          <a:ext cx="889000" cy="19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34591</xdr:rowOff>
    </xdr:from>
    <xdr:to>
      <xdr:col>24</xdr:col>
      <xdr:colOff>114300</xdr:colOff>
      <xdr:row>54</xdr:row>
      <xdr:rowOff>136191</xdr:rowOff>
    </xdr:to>
    <xdr:sp macro="" textlink="">
      <xdr:nvSpPr>
        <xdr:cNvPr id="142" name="楕円 141"/>
        <xdr:cNvSpPr/>
      </xdr:nvSpPr>
      <xdr:spPr>
        <a:xfrm>
          <a:off x="4584700" y="92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57468</xdr:rowOff>
    </xdr:from>
    <xdr:ext cx="534377" cy="259045"/>
    <xdr:sp macro="" textlink="">
      <xdr:nvSpPr>
        <xdr:cNvPr id="143" name="物件費該当値テキスト"/>
        <xdr:cNvSpPr txBox="1"/>
      </xdr:nvSpPr>
      <xdr:spPr>
        <a:xfrm>
          <a:off x="4686300" y="91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4612</xdr:rowOff>
    </xdr:from>
    <xdr:to>
      <xdr:col>20</xdr:col>
      <xdr:colOff>38100</xdr:colOff>
      <xdr:row>55</xdr:row>
      <xdr:rowOff>106212</xdr:rowOff>
    </xdr:to>
    <xdr:sp macro="" textlink="">
      <xdr:nvSpPr>
        <xdr:cNvPr id="144" name="楕円 143"/>
        <xdr:cNvSpPr/>
      </xdr:nvSpPr>
      <xdr:spPr>
        <a:xfrm>
          <a:off x="3746500" y="9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122739</xdr:rowOff>
    </xdr:from>
    <xdr:ext cx="534377" cy="259045"/>
    <xdr:sp macro="" textlink="">
      <xdr:nvSpPr>
        <xdr:cNvPr id="145" name="テキスト ボックス 144"/>
        <xdr:cNvSpPr txBox="1"/>
      </xdr:nvSpPr>
      <xdr:spPr>
        <a:xfrm>
          <a:off x="3530111" y="920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41939</xdr:rowOff>
    </xdr:from>
    <xdr:to>
      <xdr:col>15</xdr:col>
      <xdr:colOff>101600</xdr:colOff>
      <xdr:row>55</xdr:row>
      <xdr:rowOff>143539</xdr:rowOff>
    </xdr:to>
    <xdr:sp macro="" textlink="">
      <xdr:nvSpPr>
        <xdr:cNvPr id="146" name="楕円 145"/>
        <xdr:cNvSpPr/>
      </xdr:nvSpPr>
      <xdr:spPr>
        <a:xfrm>
          <a:off x="2857500" y="94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160066</xdr:rowOff>
    </xdr:from>
    <xdr:ext cx="534377" cy="259045"/>
    <xdr:sp macro="" textlink="">
      <xdr:nvSpPr>
        <xdr:cNvPr id="147" name="テキスト ボックス 146"/>
        <xdr:cNvSpPr txBox="1"/>
      </xdr:nvSpPr>
      <xdr:spPr>
        <a:xfrm>
          <a:off x="2641111" y="9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123288</xdr:rowOff>
    </xdr:from>
    <xdr:to>
      <xdr:col>10</xdr:col>
      <xdr:colOff>165100</xdr:colOff>
      <xdr:row>55</xdr:row>
      <xdr:rowOff>53438</xdr:rowOff>
    </xdr:to>
    <xdr:sp macro="" textlink="">
      <xdr:nvSpPr>
        <xdr:cNvPr id="148" name="楕円 147"/>
        <xdr:cNvSpPr/>
      </xdr:nvSpPr>
      <xdr:spPr>
        <a:xfrm>
          <a:off x="1968500" y="9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69965</xdr:rowOff>
    </xdr:from>
    <xdr:ext cx="534377" cy="259045"/>
    <xdr:sp macro="" textlink="">
      <xdr:nvSpPr>
        <xdr:cNvPr id="149" name="テキスト ボックス 148"/>
        <xdr:cNvSpPr txBox="1"/>
      </xdr:nvSpPr>
      <xdr:spPr>
        <a:xfrm>
          <a:off x="1752111" y="91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142687</xdr:rowOff>
    </xdr:from>
    <xdr:to>
      <xdr:col>6</xdr:col>
      <xdr:colOff>38100</xdr:colOff>
      <xdr:row>56</xdr:row>
      <xdr:rowOff>72837</xdr:rowOff>
    </xdr:to>
    <xdr:sp macro="" textlink="">
      <xdr:nvSpPr>
        <xdr:cNvPr id="150" name="楕円 149"/>
        <xdr:cNvSpPr/>
      </xdr:nvSpPr>
      <xdr:spPr>
        <a:xfrm>
          <a:off x="1079500" y="95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89364</xdr:rowOff>
    </xdr:from>
    <xdr:ext cx="534377" cy="259045"/>
    <xdr:sp macro="" textlink="">
      <xdr:nvSpPr>
        <xdr:cNvPr id="151" name="テキスト ボックス 150"/>
        <xdr:cNvSpPr txBox="1"/>
      </xdr:nvSpPr>
      <xdr:spPr>
        <a:xfrm>
          <a:off x="863111" y="93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165350</xdr:rowOff>
    </xdr:from>
    <xdr:to>
      <xdr:col>24</xdr:col>
      <xdr:colOff>63500</xdr:colOff>
      <xdr:row>77</xdr:row>
      <xdr:rowOff>50043</xdr:rowOff>
    </xdr:to>
    <xdr:cxnSp macro="">
      <xdr:nvCxnSpPr>
        <xdr:cNvPr id="178" name="直線コネクタ 177"/>
        <xdr:cNvCxnSpPr/>
      </xdr:nvCxnSpPr>
      <xdr:spPr>
        <a:xfrm flipV="1">
          <a:off x="3797300" y="13195550"/>
          <a:ext cx="838200" cy="5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147521</xdr:rowOff>
    </xdr:from>
    <xdr:ext cx="469744" cy="259045"/>
    <xdr:sp macro="" textlink="">
      <xdr:nvSpPr>
        <xdr:cNvPr id="179" name="維持補修費平均値テキスト"/>
        <xdr:cNvSpPr txBox="1"/>
      </xdr:nvSpPr>
      <xdr:spPr>
        <a:xfrm>
          <a:off x="4686300" y="1317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48078</xdr:rowOff>
    </xdr:from>
    <xdr:to>
      <xdr:col>19</xdr:col>
      <xdr:colOff>177800</xdr:colOff>
      <xdr:row>77</xdr:row>
      <xdr:rowOff>50043</xdr:rowOff>
    </xdr:to>
    <xdr:cxnSp macro="">
      <xdr:nvCxnSpPr>
        <xdr:cNvPr id="181" name="直線コネクタ 180"/>
        <xdr:cNvCxnSpPr/>
      </xdr:nvCxnSpPr>
      <xdr:spPr>
        <a:xfrm>
          <a:off x="2908300" y="13249728"/>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120545</xdr:rowOff>
    </xdr:from>
    <xdr:ext cx="469744" cy="259045"/>
    <xdr:sp macro="" textlink="">
      <xdr:nvSpPr>
        <xdr:cNvPr id="183" name="テキスト ボックス 182"/>
        <xdr:cNvSpPr txBox="1"/>
      </xdr:nvSpPr>
      <xdr:spPr>
        <a:xfrm>
          <a:off x="3562428" y="1332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48078</xdr:rowOff>
    </xdr:from>
    <xdr:to>
      <xdr:col>15</xdr:col>
      <xdr:colOff>50800</xdr:colOff>
      <xdr:row>77</xdr:row>
      <xdr:rowOff>70709</xdr:rowOff>
    </xdr:to>
    <xdr:cxnSp macro="">
      <xdr:nvCxnSpPr>
        <xdr:cNvPr id="184" name="直線コネクタ 183"/>
        <xdr:cNvCxnSpPr/>
      </xdr:nvCxnSpPr>
      <xdr:spPr>
        <a:xfrm flipV="1">
          <a:off x="2019300" y="1324972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65218</xdr:rowOff>
    </xdr:from>
    <xdr:to>
      <xdr:col>15</xdr:col>
      <xdr:colOff>101600</xdr:colOff>
      <xdr:row>77</xdr:row>
      <xdr:rowOff>166818</xdr:rowOff>
    </xdr:to>
    <xdr:sp macro="" textlink="">
      <xdr:nvSpPr>
        <xdr:cNvPr id="185" name="フローチャート: 判断 184"/>
        <xdr:cNvSpPr/>
      </xdr:nvSpPr>
      <xdr:spPr>
        <a:xfrm>
          <a:off x="2857500" y="132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157945</xdr:rowOff>
    </xdr:from>
    <xdr:ext cx="469744" cy="259045"/>
    <xdr:sp macro="" textlink="">
      <xdr:nvSpPr>
        <xdr:cNvPr id="186" name="テキスト ボックス 185"/>
        <xdr:cNvSpPr txBox="1"/>
      </xdr:nvSpPr>
      <xdr:spPr>
        <a:xfrm>
          <a:off x="2673428" y="1335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161554</xdr:rowOff>
    </xdr:from>
    <xdr:to>
      <xdr:col>10</xdr:col>
      <xdr:colOff>114300</xdr:colOff>
      <xdr:row>77</xdr:row>
      <xdr:rowOff>70709</xdr:rowOff>
    </xdr:to>
    <xdr:cxnSp macro="">
      <xdr:nvCxnSpPr>
        <xdr:cNvPr id="187" name="直線コネクタ 186"/>
        <xdr:cNvCxnSpPr/>
      </xdr:nvCxnSpPr>
      <xdr:spPr>
        <a:xfrm>
          <a:off x="1130300" y="13191754"/>
          <a:ext cx="889000" cy="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94706</xdr:rowOff>
    </xdr:from>
    <xdr:to>
      <xdr:col>10</xdr:col>
      <xdr:colOff>165100</xdr:colOff>
      <xdr:row>78</xdr:row>
      <xdr:rowOff>24856</xdr:rowOff>
    </xdr:to>
    <xdr:sp macro="" textlink="">
      <xdr:nvSpPr>
        <xdr:cNvPr id="188" name="フローチャート: 判断 187"/>
        <xdr:cNvSpPr/>
      </xdr:nvSpPr>
      <xdr:spPr>
        <a:xfrm>
          <a:off x="1968500" y="1329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15983</xdr:rowOff>
    </xdr:from>
    <xdr:ext cx="469744" cy="259045"/>
    <xdr:sp macro="" textlink="">
      <xdr:nvSpPr>
        <xdr:cNvPr id="189" name="テキスト ボックス 188"/>
        <xdr:cNvSpPr txBox="1"/>
      </xdr:nvSpPr>
      <xdr:spPr>
        <a:xfrm>
          <a:off x="1784428"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83824</xdr:rowOff>
    </xdr:from>
    <xdr:to>
      <xdr:col>6</xdr:col>
      <xdr:colOff>38100</xdr:colOff>
      <xdr:row>78</xdr:row>
      <xdr:rowOff>13974</xdr:rowOff>
    </xdr:to>
    <xdr:sp macro="" textlink="">
      <xdr:nvSpPr>
        <xdr:cNvPr id="190" name="フローチャート: 判断 189"/>
        <xdr:cNvSpPr/>
      </xdr:nvSpPr>
      <xdr:spPr>
        <a:xfrm>
          <a:off x="1079500" y="132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5101</xdr:rowOff>
    </xdr:from>
    <xdr:ext cx="469744" cy="259045"/>
    <xdr:sp macro="" textlink="">
      <xdr:nvSpPr>
        <xdr:cNvPr id="191" name="テキスト ボックス 190"/>
        <xdr:cNvSpPr txBox="1"/>
      </xdr:nvSpPr>
      <xdr:spPr>
        <a:xfrm>
          <a:off x="895428" y="133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114550</xdr:rowOff>
    </xdr:from>
    <xdr:to>
      <xdr:col>24</xdr:col>
      <xdr:colOff>114300</xdr:colOff>
      <xdr:row>77</xdr:row>
      <xdr:rowOff>44700</xdr:rowOff>
    </xdr:to>
    <xdr:sp macro="" textlink="">
      <xdr:nvSpPr>
        <xdr:cNvPr id="197" name="楕円 196"/>
        <xdr:cNvSpPr/>
      </xdr:nvSpPr>
      <xdr:spPr>
        <a:xfrm>
          <a:off x="4584700" y="131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137427</xdr:rowOff>
    </xdr:from>
    <xdr:ext cx="469744" cy="259045"/>
    <xdr:sp macro="" textlink="">
      <xdr:nvSpPr>
        <xdr:cNvPr id="198" name="維持補修費該当値テキスト"/>
        <xdr:cNvSpPr txBox="1"/>
      </xdr:nvSpPr>
      <xdr:spPr>
        <a:xfrm>
          <a:off x="4686300" y="12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170693</xdr:rowOff>
    </xdr:from>
    <xdr:to>
      <xdr:col>20</xdr:col>
      <xdr:colOff>38100</xdr:colOff>
      <xdr:row>77</xdr:row>
      <xdr:rowOff>100843</xdr:rowOff>
    </xdr:to>
    <xdr:sp macro="" textlink="">
      <xdr:nvSpPr>
        <xdr:cNvPr id="199" name="楕円 198"/>
        <xdr:cNvSpPr/>
      </xdr:nvSpPr>
      <xdr:spPr>
        <a:xfrm>
          <a:off x="3746500" y="132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117370</xdr:rowOff>
    </xdr:from>
    <xdr:ext cx="469744" cy="259045"/>
    <xdr:sp macro="" textlink="">
      <xdr:nvSpPr>
        <xdr:cNvPr id="200" name="テキスト ボックス 199"/>
        <xdr:cNvSpPr txBox="1"/>
      </xdr:nvSpPr>
      <xdr:spPr>
        <a:xfrm>
          <a:off x="3562428" y="1297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168728</xdr:rowOff>
    </xdr:from>
    <xdr:to>
      <xdr:col>15</xdr:col>
      <xdr:colOff>101600</xdr:colOff>
      <xdr:row>77</xdr:row>
      <xdr:rowOff>98878</xdr:rowOff>
    </xdr:to>
    <xdr:sp macro="" textlink="">
      <xdr:nvSpPr>
        <xdr:cNvPr id="201" name="楕円 200"/>
        <xdr:cNvSpPr/>
      </xdr:nvSpPr>
      <xdr:spPr>
        <a:xfrm>
          <a:off x="2857500" y="131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115405</xdr:rowOff>
    </xdr:from>
    <xdr:ext cx="469744" cy="259045"/>
    <xdr:sp macro="" textlink="">
      <xdr:nvSpPr>
        <xdr:cNvPr id="202" name="テキスト ボックス 201"/>
        <xdr:cNvSpPr txBox="1"/>
      </xdr:nvSpPr>
      <xdr:spPr>
        <a:xfrm>
          <a:off x="2673428" y="1297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19909</xdr:rowOff>
    </xdr:from>
    <xdr:to>
      <xdr:col>10</xdr:col>
      <xdr:colOff>165100</xdr:colOff>
      <xdr:row>77</xdr:row>
      <xdr:rowOff>121509</xdr:rowOff>
    </xdr:to>
    <xdr:sp macro="" textlink="">
      <xdr:nvSpPr>
        <xdr:cNvPr id="203" name="楕円 202"/>
        <xdr:cNvSpPr/>
      </xdr:nvSpPr>
      <xdr:spPr>
        <a:xfrm>
          <a:off x="1968500" y="132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138036</xdr:rowOff>
    </xdr:from>
    <xdr:ext cx="469744" cy="259045"/>
    <xdr:sp macro="" textlink="">
      <xdr:nvSpPr>
        <xdr:cNvPr id="204" name="テキスト ボックス 203"/>
        <xdr:cNvSpPr txBox="1"/>
      </xdr:nvSpPr>
      <xdr:spPr>
        <a:xfrm>
          <a:off x="1784428" y="1299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110754</xdr:rowOff>
    </xdr:from>
    <xdr:to>
      <xdr:col>6</xdr:col>
      <xdr:colOff>38100</xdr:colOff>
      <xdr:row>77</xdr:row>
      <xdr:rowOff>40904</xdr:rowOff>
    </xdr:to>
    <xdr:sp macro="" textlink="">
      <xdr:nvSpPr>
        <xdr:cNvPr id="205" name="楕円 204"/>
        <xdr:cNvSpPr/>
      </xdr:nvSpPr>
      <xdr:spPr>
        <a:xfrm>
          <a:off x="1079500" y="131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57431</xdr:rowOff>
    </xdr:from>
    <xdr:ext cx="469744" cy="259045"/>
    <xdr:sp macro="" textlink="">
      <xdr:nvSpPr>
        <xdr:cNvPr id="206" name="テキスト ボックス 205"/>
        <xdr:cNvSpPr txBox="1"/>
      </xdr:nvSpPr>
      <xdr:spPr>
        <a:xfrm>
          <a:off x="895428" y="1291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50330</xdr:rowOff>
    </xdr:from>
    <xdr:to>
      <xdr:col>24</xdr:col>
      <xdr:colOff>63500</xdr:colOff>
      <xdr:row>97</xdr:row>
      <xdr:rowOff>65012</xdr:rowOff>
    </xdr:to>
    <xdr:cxnSp macro="">
      <xdr:nvCxnSpPr>
        <xdr:cNvPr id="236" name="直線コネクタ 235"/>
        <xdr:cNvCxnSpPr/>
      </xdr:nvCxnSpPr>
      <xdr:spPr>
        <a:xfrm>
          <a:off x="3797300" y="16680980"/>
          <a:ext cx="8382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50330</xdr:rowOff>
    </xdr:from>
    <xdr:to>
      <xdr:col>19</xdr:col>
      <xdr:colOff>177800</xdr:colOff>
      <xdr:row>97</xdr:row>
      <xdr:rowOff>121768</xdr:rowOff>
    </xdr:to>
    <xdr:cxnSp macro="">
      <xdr:nvCxnSpPr>
        <xdr:cNvPr id="239" name="直線コネクタ 238"/>
        <xdr:cNvCxnSpPr/>
      </xdr:nvCxnSpPr>
      <xdr:spPr>
        <a:xfrm flipV="1">
          <a:off x="2908300" y="1668098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121768</xdr:rowOff>
    </xdr:from>
    <xdr:to>
      <xdr:col>15</xdr:col>
      <xdr:colOff>50800</xdr:colOff>
      <xdr:row>97</xdr:row>
      <xdr:rowOff>169266</xdr:rowOff>
    </xdr:to>
    <xdr:cxnSp macro="">
      <xdr:nvCxnSpPr>
        <xdr:cNvPr id="242" name="直線コネクタ 241"/>
        <xdr:cNvCxnSpPr/>
      </xdr:nvCxnSpPr>
      <xdr:spPr>
        <a:xfrm flipV="1">
          <a:off x="2019300" y="16752418"/>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89484</xdr:rowOff>
    </xdr:from>
    <xdr:to>
      <xdr:col>15</xdr:col>
      <xdr:colOff>101600</xdr:colOff>
      <xdr:row>98</xdr:row>
      <xdr:rowOff>19634</xdr:rowOff>
    </xdr:to>
    <xdr:sp macro="" textlink="">
      <xdr:nvSpPr>
        <xdr:cNvPr id="243" name="フローチャート: 判断 242"/>
        <xdr:cNvSpPr/>
      </xdr:nvSpPr>
      <xdr:spPr>
        <a:xfrm>
          <a:off x="2857500" y="1672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10761</xdr:rowOff>
    </xdr:from>
    <xdr:ext cx="534377" cy="259045"/>
    <xdr:sp macro="" textlink="">
      <xdr:nvSpPr>
        <xdr:cNvPr id="244" name="テキスト ボックス 243"/>
        <xdr:cNvSpPr txBox="1"/>
      </xdr:nvSpPr>
      <xdr:spPr>
        <a:xfrm>
          <a:off x="2641111" y="168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169266</xdr:rowOff>
    </xdr:from>
    <xdr:to>
      <xdr:col>10</xdr:col>
      <xdr:colOff>114300</xdr:colOff>
      <xdr:row>98</xdr:row>
      <xdr:rowOff>57886</xdr:rowOff>
    </xdr:to>
    <xdr:cxnSp macro="">
      <xdr:nvCxnSpPr>
        <xdr:cNvPr id="245" name="直線コネクタ 244"/>
        <xdr:cNvCxnSpPr/>
      </xdr:nvCxnSpPr>
      <xdr:spPr>
        <a:xfrm flipV="1">
          <a:off x="1130300" y="1679991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23927</xdr:rowOff>
    </xdr:from>
    <xdr:to>
      <xdr:col>10</xdr:col>
      <xdr:colOff>165100</xdr:colOff>
      <xdr:row>98</xdr:row>
      <xdr:rowOff>125527</xdr:rowOff>
    </xdr:to>
    <xdr:sp macro="" textlink="">
      <xdr:nvSpPr>
        <xdr:cNvPr id="246" name="フローチャート: 判断 245"/>
        <xdr:cNvSpPr/>
      </xdr:nvSpPr>
      <xdr:spPr>
        <a:xfrm>
          <a:off x="1968500" y="168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116654</xdr:rowOff>
    </xdr:from>
    <xdr:ext cx="534377" cy="259045"/>
    <xdr:sp macro="" textlink="">
      <xdr:nvSpPr>
        <xdr:cNvPr id="247" name="テキスト ボックス 246"/>
        <xdr:cNvSpPr txBox="1"/>
      </xdr:nvSpPr>
      <xdr:spPr>
        <a:xfrm>
          <a:off x="1752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87288</xdr:rowOff>
    </xdr:from>
    <xdr:to>
      <xdr:col>6</xdr:col>
      <xdr:colOff>38100</xdr:colOff>
      <xdr:row>99</xdr:row>
      <xdr:rowOff>17438</xdr:rowOff>
    </xdr:to>
    <xdr:sp macro="" textlink="">
      <xdr:nvSpPr>
        <xdr:cNvPr id="248" name="フローチャート: 判断 247"/>
        <xdr:cNvSpPr/>
      </xdr:nvSpPr>
      <xdr:spPr>
        <a:xfrm>
          <a:off x="1079500" y="168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8565</xdr:rowOff>
    </xdr:from>
    <xdr:ext cx="534377" cy="259045"/>
    <xdr:sp macro="" textlink="">
      <xdr:nvSpPr>
        <xdr:cNvPr id="249" name="テキスト ボックス 248"/>
        <xdr:cNvSpPr txBox="1"/>
      </xdr:nvSpPr>
      <xdr:spPr>
        <a:xfrm>
          <a:off x="863111" y="169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14212</xdr:rowOff>
    </xdr:from>
    <xdr:to>
      <xdr:col>24</xdr:col>
      <xdr:colOff>114300</xdr:colOff>
      <xdr:row>97</xdr:row>
      <xdr:rowOff>115812</xdr:rowOff>
    </xdr:to>
    <xdr:sp macro="" textlink="">
      <xdr:nvSpPr>
        <xdr:cNvPr id="255" name="楕円 254"/>
        <xdr:cNvSpPr/>
      </xdr:nvSpPr>
      <xdr:spPr>
        <a:xfrm>
          <a:off x="4584700" y="166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100589</xdr:rowOff>
    </xdr:from>
    <xdr:ext cx="534377" cy="259045"/>
    <xdr:sp macro="" textlink="">
      <xdr:nvSpPr>
        <xdr:cNvPr id="256" name="扶助費該当値テキスト"/>
        <xdr:cNvSpPr txBox="1"/>
      </xdr:nvSpPr>
      <xdr:spPr>
        <a:xfrm>
          <a:off x="4686300"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170980</xdr:rowOff>
    </xdr:from>
    <xdr:to>
      <xdr:col>20</xdr:col>
      <xdr:colOff>38100</xdr:colOff>
      <xdr:row>97</xdr:row>
      <xdr:rowOff>101130</xdr:rowOff>
    </xdr:to>
    <xdr:sp macro="" textlink="">
      <xdr:nvSpPr>
        <xdr:cNvPr id="257" name="楕円 256"/>
        <xdr:cNvSpPr/>
      </xdr:nvSpPr>
      <xdr:spPr>
        <a:xfrm>
          <a:off x="3746500" y="166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92257</xdr:rowOff>
    </xdr:from>
    <xdr:ext cx="534377" cy="259045"/>
    <xdr:sp macro="" textlink="">
      <xdr:nvSpPr>
        <xdr:cNvPr id="258" name="テキスト ボックス 257"/>
        <xdr:cNvSpPr txBox="1"/>
      </xdr:nvSpPr>
      <xdr:spPr>
        <a:xfrm>
          <a:off x="3530111" y="167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70968</xdr:rowOff>
    </xdr:from>
    <xdr:to>
      <xdr:col>15</xdr:col>
      <xdr:colOff>101600</xdr:colOff>
      <xdr:row>98</xdr:row>
      <xdr:rowOff>1118</xdr:rowOff>
    </xdr:to>
    <xdr:sp macro="" textlink="">
      <xdr:nvSpPr>
        <xdr:cNvPr id="259" name="楕円 258"/>
        <xdr:cNvSpPr/>
      </xdr:nvSpPr>
      <xdr:spPr>
        <a:xfrm>
          <a:off x="2857500" y="167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17645</xdr:rowOff>
    </xdr:from>
    <xdr:ext cx="534377" cy="259045"/>
    <xdr:sp macro="" textlink="">
      <xdr:nvSpPr>
        <xdr:cNvPr id="260" name="テキスト ボックス 259"/>
        <xdr:cNvSpPr txBox="1"/>
      </xdr:nvSpPr>
      <xdr:spPr>
        <a:xfrm>
          <a:off x="2641111" y="164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118466</xdr:rowOff>
    </xdr:from>
    <xdr:to>
      <xdr:col>10</xdr:col>
      <xdr:colOff>165100</xdr:colOff>
      <xdr:row>98</xdr:row>
      <xdr:rowOff>48616</xdr:rowOff>
    </xdr:to>
    <xdr:sp macro="" textlink="">
      <xdr:nvSpPr>
        <xdr:cNvPr id="261" name="楕円 260"/>
        <xdr:cNvSpPr/>
      </xdr:nvSpPr>
      <xdr:spPr>
        <a:xfrm>
          <a:off x="1968500" y="167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65143</xdr:rowOff>
    </xdr:from>
    <xdr:ext cx="534377" cy="259045"/>
    <xdr:sp macro="" textlink="">
      <xdr:nvSpPr>
        <xdr:cNvPr id="262" name="テキスト ボックス 261"/>
        <xdr:cNvSpPr txBox="1"/>
      </xdr:nvSpPr>
      <xdr:spPr>
        <a:xfrm>
          <a:off x="1752111" y="165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7086</xdr:rowOff>
    </xdr:from>
    <xdr:to>
      <xdr:col>6</xdr:col>
      <xdr:colOff>38100</xdr:colOff>
      <xdr:row>98</xdr:row>
      <xdr:rowOff>108686</xdr:rowOff>
    </xdr:to>
    <xdr:sp macro="" textlink="">
      <xdr:nvSpPr>
        <xdr:cNvPr id="263" name="楕円 262"/>
        <xdr:cNvSpPr/>
      </xdr:nvSpPr>
      <xdr:spPr>
        <a:xfrm>
          <a:off x="1079500" y="168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125213</xdr:rowOff>
    </xdr:from>
    <xdr:ext cx="534377" cy="259045"/>
    <xdr:sp macro="" textlink="">
      <xdr:nvSpPr>
        <xdr:cNvPr id="264" name="テキスト ボックス 263"/>
        <xdr:cNvSpPr txBox="1"/>
      </xdr:nvSpPr>
      <xdr:spPr>
        <a:xfrm>
          <a:off x="863111" y="165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123984</xdr:rowOff>
    </xdr:from>
    <xdr:to>
      <xdr:col>55</xdr:col>
      <xdr:colOff>0</xdr:colOff>
      <xdr:row>33</xdr:row>
      <xdr:rowOff>14465</xdr:rowOff>
    </xdr:to>
    <xdr:cxnSp macro="">
      <xdr:nvCxnSpPr>
        <xdr:cNvPr id="294" name="直線コネクタ 293"/>
        <xdr:cNvCxnSpPr/>
      </xdr:nvCxnSpPr>
      <xdr:spPr>
        <a:xfrm flipV="1">
          <a:off x="9639300" y="5610384"/>
          <a:ext cx="838200" cy="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133373</xdr:rowOff>
    </xdr:from>
    <xdr:ext cx="534377" cy="259045"/>
    <xdr:sp macro="" textlink="">
      <xdr:nvSpPr>
        <xdr:cNvPr id="295" name="補助費等平均値テキスト"/>
        <xdr:cNvSpPr txBox="1"/>
      </xdr:nvSpPr>
      <xdr:spPr>
        <a:xfrm>
          <a:off x="10528300" y="6134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14465</xdr:rowOff>
    </xdr:from>
    <xdr:to>
      <xdr:col>50</xdr:col>
      <xdr:colOff>114300</xdr:colOff>
      <xdr:row>33</xdr:row>
      <xdr:rowOff>116440</xdr:rowOff>
    </xdr:to>
    <xdr:cxnSp macro="">
      <xdr:nvCxnSpPr>
        <xdr:cNvPr id="297" name="直線コネクタ 296"/>
        <xdr:cNvCxnSpPr/>
      </xdr:nvCxnSpPr>
      <xdr:spPr>
        <a:xfrm flipV="1">
          <a:off x="8750300" y="5672315"/>
          <a:ext cx="889000" cy="10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141984</xdr:rowOff>
    </xdr:from>
    <xdr:ext cx="534377" cy="259045"/>
    <xdr:sp macro="" textlink="">
      <xdr:nvSpPr>
        <xdr:cNvPr id="299" name="テキスト ボックス 298"/>
        <xdr:cNvSpPr txBox="1"/>
      </xdr:nvSpPr>
      <xdr:spPr>
        <a:xfrm>
          <a:off x="9372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116440</xdr:rowOff>
    </xdr:from>
    <xdr:to>
      <xdr:col>45</xdr:col>
      <xdr:colOff>177800</xdr:colOff>
      <xdr:row>33</xdr:row>
      <xdr:rowOff>141281</xdr:rowOff>
    </xdr:to>
    <xdr:cxnSp macro="">
      <xdr:nvCxnSpPr>
        <xdr:cNvPr id="300" name="直線コネクタ 299"/>
        <xdr:cNvCxnSpPr/>
      </xdr:nvCxnSpPr>
      <xdr:spPr>
        <a:xfrm flipV="1">
          <a:off x="7861300" y="577429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39827</xdr:rowOff>
    </xdr:from>
    <xdr:to>
      <xdr:col>46</xdr:col>
      <xdr:colOff>38100</xdr:colOff>
      <xdr:row>34</xdr:row>
      <xdr:rowOff>141427</xdr:rowOff>
    </xdr:to>
    <xdr:sp macro="" textlink="">
      <xdr:nvSpPr>
        <xdr:cNvPr id="301" name="フローチャート: 判断 300"/>
        <xdr:cNvSpPr/>
      </xdr:nvSpPr>
      <xdr:spPr>
        <a:xfrm>
          <a:off x="8699500" y="586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132554</xdr:rowOff>
    </xdr:from>
    <xdr:ext cx="534377" cy="259045"/>
    <xdr:sp macro="" textlink="">
      <xdr:nvSpPr>
        <xdr:cNvPr id="302" name="テキスト ボックス 301"/>
        <xdr:cNvSpPr txBox="1"/>
      </xdr:nvSpPr>
      <xdr:spPr>
        <a:xfrm>
          <a:off x="8483111" y="59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141281</xdr:rowOff>
    </xdr:from>
    <xdr:to>
      <xdr:col>41</xdr:col>
      <xdr:colOff>50800</xdr:colOff>
      <xdr:row>33</xdr:row>
      <xdr:rowOff>164713</xdr:rowOff>
    </xdr:to>
    <xdr:cxnSp macro="">
      <xdr:nvCxnSpPr>
        <xdr:cNvPr id="303" name="直線コネクタ 302"/>
        <xdr:cNvCxnSpPr/>
      </xdr:nvCxnSpPr>
      <xdr:spPr>
        <a:xfrm flipV="1">
          <a:off x="6972300" y="579913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84481</xdr:rowOff>
    </xdr:from>
    <xdr:to>
      <xdr:col>41</xdr:col>
      <xdr:colOff>101600</xdr:colOff>
      <xdr:row>37</xdr:row>
      <xdr:rowOff>14631</xdr:rowOff>
    </xdr:to>
    <xdr:sp macro="" textlink="">
      <xdr:nvSpPr>
        <xdr:cNvPr id="304" name="フローチャート: 判断 303"/>
        <xdr:cNvSpPr/>
      </xdr:nvSpPr>
      <xdr:spPr>
        <a:xfrm>
          <a:off x="7810500" y="62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5758</xdr:rowOff>
    </xdr:from>
    <xdr:ext cx="534377" cy="259045"/>
    <xdr:sp macro="" textlink="">
      <xdr:nvSpPr>
        <xdr:cNvPr id="305" name="テキスト ボックス 304"/>
        <xdr:cNvSpPr txBox="1"/>
      </xdr:nvSpPr>
      <xdr:spPr>
        <a:xfrm>
          <a:off x="7594111" y="6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91967</xdr:rowOff>
    </xdr:from>
    <xdr:to>
      <xdr:col>36</xdr:col>
      <xdr:colOff>165100</xdr:colOff>
      <xdr:row>37</xdr:row>
      <xdr:rowOff>22117</xdr:rowOff>
    </xdr:to>
    <xdr:sp macro="" textlink="">
      <xdr:nvSpPr>
        <xdr:cNvPr id="306" name="フローチャート: 判断 305"/>
        <xdr:cNvSpPr/>
      </xdr:nvSpPr>
      <xdr:spPr>
        <a:xfrm>
          <a:off x="6921500" y="62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13244</xdr:rowOff>
    </xdr:from>
    <xdr:ext cx="534377" cy="259045"/>
    <xdr:sp macro="" textlink="">
      <xdr:nvSpPr>
        <xdr:cNvPr id="307" name="テキスト ボックス 306"/>
        <xdr:cNvSpPr txBox="1"/>
      </xdr:nvSpPr>
      <xdr:spPr>
        <a:xfrm>
          <a:off x="6705111" y="63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73184</xdr:rowOff>
    </xdr:from>
    <xdr:to>
      <xdr:col>55</xdr:col>
      <xdr:colOff>50800</xdr:colOff>
      <xdr:row>33</xdr:row>
      <xdr:rowOff>3334</xdr:rowOff>
    </xdr:to>
    <xdr:sp macro="" textlink="">
      <xdr:nvSpPr>
        <xdr:cNvPr id="313" name="楕円 312"/>
        <xdr:cNvSpPr/>
      </xdr:nvSpPr>
      <xdr:spPr>
        <a:xfrm>
          <a:off x="10426700" y="55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96061</xdr:rowOff>
    </xdr:from>
    <xdr:ext cx="534377" cy="259045"/>
    <xdr:sp macro="" textlink="">
      <xdr:nvSpPr>
        <xdr:cNvPr id="314" name="補助費等該当値テキスト"/>
        <xdr:cNvSpPr txBox="1"/>
      </xdr:nvSpPr>
      <xdr:spPr>
        <a:xfrm>
          <a:off x="10528300" y="54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135115</xdr:rowOff>
    </xdr:from>
    <xdr:to>
      <xdr:col>50</xdr:col>
      <xdr:colOff>165100</xdr:colOff>
      <xdr:row>33</xdr:row>
      <xdr:rowOff>65265</xdr:rowOff>
    </xdr:to>
    <xdr:sp macro="" textlink="">
      <xdr:nvSpPr>
        <xdr:cNvPr id="315" name="楕円 314"/>
        <xdr:cNvSpPr/>
      </xdr:nvSpPr>
      <xdr:spPr>
        <a:xfrm>
          <a:off x="9588500" y="56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81792</xdr:rowOff>
    </xdr:from>
    <xdr:ext cx="534377" cy="259045"/>
    <xdr:sp macro="" textlink="">
      <xdr:nvSpPr>
        <xdr:cNvPr id="316" name="テキスト ボックス 315"/>
        <xdr:cNvSpPr txBox="1"/>
      </xdr:nvSpPr>
      <xdr:spPr>
        <a:xfrm>
          <a:off x="9372111" y="53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65640</xdr:rowOff>
    </xdr:from>
    <xdr:to>
      <xdr:col>46</xdr:col>
      <xdr:colOff>38100</xdr:colOff>
      <xdr:row>33</xdr:row>
      <xdr:rowOff>167240</xdr:rowOff>
    </xdr:to>
    <xdr:sp macro="" textlink="">
      <xdr:nvSpPr>
        <xdr:cNvPr id="317" name="楕円 316"/>
        <xdr:cNvSpPr/>
      </xdr:nvSpPr>
      <xdr:spPr>
        <a:xfrm>
          <a:off x="8699500" y="57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12317</xdr:rowOff>
    </xdr:from>
    <xdr:ext cx="534377" cy="259045"/>
    <xdr:sp macro="" textlink="">
      <xdr:nvSpPr>
        <xdr:cNvPr id="318" name="テキスト ボックス 317"/>
        <xdr:cNvSpPr txBox="1"/>
      </xdr:nvSpPr>
      <xdr:spPr>
        <a:xfrm>
          <a:off x="8483111" y="54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90481</xdr:rowOff>
    </xdr:from>
    <xdr:to>
      <xdr:col>41</xdr:col>
      <xdr:colOff>101600</xdr:colOff>
      <xdr:row>34</xdr:row>
      <xdr:rowOff>20631</xdr:rowOff>
    </xdr:to>
    <xdr:sp macro="" textlink="">
      <xdr:nvSpPr>
        <xdr:cNvPr id="319" name="楕円 318"/>
        <xdr:cNvSpPr/>
      </xdr:nvSpPr>
      <xdr:spPr>
        <a:xfrm>
          <a:off x="7810500" y="5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37158</xdr:rowOff>
    </xdr:from>
    <xdr:ext cx="534377" cy="259045"/>
    <xdr:sp macro="" textlink="">
      <xdr:nvSpPr>
        <xdr:cNvPr id="320" name="テキスト ボックス 319"/>
        <xdr:cNvSpPr txBox="1"/>
      </xdr:nvSpPr>
      <xdr:spPr>
        <a:xfrm>
          <a:off x="7594111" y="5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113913</xdr:rowOff>
    </xdr:from>
    <xdr:to>
      <xdr:col>36</xdr:col>
      <xdr:colOff>165100</xdr:colOff>
      <xdr:row>34</xdr:row>
      <xdr:rowOff>44063</xdr:rowOff>
    </xdr:to>
    <xdr:sp macro="" textlink="">
      <xdr:nvSpPr>
        <xdr:cNvPr id="321" name="楕円 320"/>
        <xdr:cNvSpPr/>
      </xdr:nvSpPr>
      <xdr:spPr>
        <a:xfrm>
          <a:off x="6921500" y="57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60590</xdr:rowOff>
    </xdr:from>
    <xdr:ext cx="534377" cy="259045"/>
    <xdr:sp macro="" textlink="">
      <xdr:nvSpPr>
        <xdr:cNvPr id="322" name="テキスト ボックス 321"/>
        <xdr:cNvSpPr txBox="1"/>
      </xdr:nvSpPr>
      <xdr:spPr>
        <a:xfrm>
          <a:off x="6705111" y="55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150546</xdr:rowOff>
    </xdr:from>
    <xdr:to>
      <xdr:col>55</xdr:col>
      <xdr:colOff>0</xdr:colOff>
      <xdr:row>55</xdr:row>
      <xdr:rowOff>63297</xdr:rowOff>
    </xdr:to>
    <xdr:cxnSp macro="">
      <xdr:nvCxnSpPr>
        <xdr:cNvPr id="351" name="直線コネクタ 350"/>
        <xdr:cNvCxnSpPr/>
      </xdr:nvCxnSpPr>
      <xdr:spPr>
        <a:xfrm flipV="1">
          <a:off x="9639300" y="9237396"/>
          <a:ext cx="8382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14783</xdr:rowOff>
    </xdr:from>
    <xdr:to>
      <xdr:col>50</xdr:col>
      <xdr:colOff>114300</xdr:colOff>
      <xdr:row>55</xdr:row>
      <xdr:rowOff>63297</xdr:rowOff>
    </xdr:to>
    <xdr:cxnSp macro="">
      <xdr:nvCxnSpPr>
        <xdr:cNvPr id="354" name="直線コネクタ 353"/>
        <xdr:cNvCxnSpPr/>
      </xdr:nvCxnSpPr>
      <xdr:spPr>
        <a:xfrm>
          <a:off x="8750300" y="8930183"/>
          <a:ext cx="889000" cy="5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51727</xdr:rowOff>
    </xdr:from>
    <xdr:to>
      <xdr:col>45</xdr:col>
      <xdr:colOff>177800</xdr:colOff>
      <xdr:row>52</xdr:row>
      <xdr:rowOff>14783</xdr:rowOff>
    </xdr:to>
    <xdr:cxnSp macro="">
      <xdr:nvCxnSpPr>
        <xdr:cNvPr id="357" name="直線コネクタ 356"/>
        <xdr:cNvCxnSpPr/>
      </xdr:nvCxnSpPr>
      <xdr:spPr>
        <a:xfrm>
          <a:off x="7861300" y="8795677"/>
          <a:ext cx="889000" cy="1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33706</xdr:rowOff>
    </xdr:from>
    <xdr:to>
      <xdr:col>46</xdr:col>
      <xdr:colOff>38100</xdr:colOff>
      <xdr:row>54</xdr:row>
      <xdr:rowOff>135306</xdr:rowOff>
    </xdr:to>
    <xdr:sp macro="" textlink="">
      <xdr:nvSpPr>
        <xdr:cNvPr id="358" name="フローチャート: 判断 357"/>
        <xdr:cNvSpPr/>
      </xdr:nvSpPr>
      <xdr:spPr>
        <a:xfrm>
          <a:off x="8699500" y="929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126433</xdr:rowOff>
    </xdr:from>
    <xdr:ext cx="534377" cy="259045"/>
    <xdr:sp macro="" textlink="">
      <xdr:nvSpPr>
        <xdr:cNvPr id="359" name="テキスト ボックス 358"/>
        <xdr:cNvSpPr txBox="1"/>
      </xdr:nvSpPr>
      <xdr:spPr>
        <a:xfrm>
          <a:off x="8483111" y="938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37008</xdr:rowOff>
    </xdr:from>
    <xdr:to>
      <xdr:col>41</xdr:col>
      <xdr:colOff>50800</xdr:colOff>
      <xdr:row>51</xdr:row>
      <xdr:rowOff>51727</xdr:rowOff>
    </xdr:to>
    <xdr:cxnSp macro="">
      <xdr:nvCxnSpPr>
        <xdr:cNvPr id="360" name="直線コネクタ 359"/>
        <xdr:cNvCxnSpPr/>
      </xdr:nvCxnSpPr>
      <xdr:spPr>
        <a:xfrm>
          <a:off x="6972300" y="8609508"/>
          <a:ext cx="889000" cy="18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34455</xdr:rowOff>
    </xdr:from>
    <xdr:to>
      <xdr:col>41</xdr:col>
      <xdr:colOff>101600</xdr:colOff>
      <xdr:row>54</xdr:row>
      <xdr:rowOff>136055</xdr:rowOff>
    </xdr:to>
    <xdr:sp macro="" textlink="">
      <xdr:nvSpPr>
        <xdr:cNvPr id="361" name="フローチャート: 判断 360"/>
        <xdr:cNvSpPr/>
      </xdr:nvSpPr>
      <xdr:spPr>
        <a:xfrm>
          <a:off x="7810500" y="92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127182</xdr:rowOff>
    </xdr:from>
    <xdr:ext cx="534377" cy="259045"/>
    <xdr:sp macro="" textlink="">
      <xdr:nvSpPr>
        <xdr:cNvPr id="362" name="テキスト ボックス 361"/>
        <xdr:cNvSpPr txBox="1"/>
      </xdr:nvSpPr>
      <xdr:spPr>
        <a:xfrm>
          <a:off x="7594111" y="93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30226</xdr:rowOff>
    </xdr:from>
    <xdr:to>
      <xdr:col>36</xdr:col>
      <xdr:colOff>165100</xdr:colOff>
      <xdr:row>54</xdr:row>
      <xdr:rowOff>131826</xdr:rowOff>
    </xdr:to>
    <xdr:sp macro="" textlink="">
      <xdr:nvSpPr>
        <xdr:cNvPr id="363" name="フローチャート: 判断 362"/>
        <xdr:cNvSpPr/>
      </xdr:nvSpPr>
      <xdr:spPr>
        <a:xfrm>
          <a:off x="6921500" y="928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122953</xdr:rowOff>
    </xdr:from>
    <xdr:ext cx="534377" cy="259045"/>
    <xdr:sp macro="" textlink="">
      <xdr:nvSpPr>
        <xdr:cNvPr id="364" name="テキスト ボックス 363"/>
        <xdr:cNvSpPr txBox="1"/>
      </xdr:nvSpPr>
      <xdr:spPr>
        <a:xfrm>
          <a:off x="6705111" y="93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99746</xdr:rowOff>
    </xdr:from>
    <xdr:to>
      <xdr:col>55</xdr:col>
      <xdr:colOff>50800</xdr:colOff>
      <xdr:row>54</xdr:row>
      <xdr:rowOff>29896</xdr:rowOff>
    </xdr:to>
    <xdr:sp macro="" textlink="">
      <xdr:nvSpPr>
        <xdr:cNvPr id="370" name="楕円 369"/>
        <xdr:cNvSpPr/>
      </xdr:nvSpPr>
      <xdr:spPr>
        <a:xfrm>
          <a:off x="10426700" y="918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122623</xdr:rowOff>
    </xdr:from>
    <xdr:ext cx="534377" cy="259045"/>
    <xdr:sp macro="" textlink="">
      <xdr:nvSpPr>
        <xdr:cNvPr id="371" name="普通建設事業費該当値テキスト"/>
        <xdr:cNvSpPr txBox="1"/>
      </xdr:nvSpPr>
      <xdr:spPr>
        <a:xfrm>
          <a:off x="10528300" y="90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12497</xdr:rowOff>
    </xdr:from>
    <xdr:to>
      <xdr:col>50</xdr:col>
      <xdr:colOff>165100</xdr:colOff>
      <xdr:row>55</xdr:row>
      <xdr:rowOff>114097</xdr:rowOff>
    </xdr:to>
    <xdr:sp macro="" textlink="">
      <xdr:nvSpPr>
        <xdr:cNvPr id="372" name="楕円 371"/>
        <xdr:cNvSpPr/>
      </xdr:nvSpPr>
      <xdr:spPr>
        <a:xfrm>
          <a:off x="9588500" y="9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105224</xdr:rowOff>
    </xdr:from>
    <xdr:ext cx="534377" cy="259045"/>
    <xdr:sp macro="" textlink="">
      <xdr:nvSpPr>
        <xdr:cNvPr id="373" name="テキスト ボックス 372"/>
        <xdr:cNvSpPr txBox="1"/>
      </xdr:nvSpPr>
      <xdr:spPr>
        <a:xfrm>
          <a:off x="9372111" y="95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135433</xdr:rowOff>
    </xdr:from>
    <xdr:to>
      <xdr:col>46</xdr:col>
      <xdr:colOff>38100</xdr:colOff>
      <xdr:row>52</xdr:row>
      <xdr:rowOff>65583</xdr:rowOff>
    </xdr:to>
    <xdr:sp macro="" textlink="">
      <xdr:nvSpPr>
        <xdr:cNvPr id="374" name="楕円 373"/>
        <xdr:cNvSpPr/>
      </xdr:nvSpPr>
      <xdr:spPr>
        <a:xfrm>
          <a:off x="8699500" y="88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82110</xdr:rowOff>
    </xdr:from>
    <xdr:ext cx="534377" cy="259045"/>
    <xdr:sp macro="" textlink="">
      <xdr:nvSpPr>
        <xdr:cNvPr id="375" name="テキスト ボックス 374"/>
        <xdr:cNvSpPr txBox="1"/>
      </xdr:nvSpPr>
      <xdr:spPr>
        <a:xfrm>
          <a:off x="8483111" y="86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927</xdr:rowOff>
    </xdr:from>
    <xdr:to>
      <xdr:col>41</xdr:col>
      <xdr:colOff>101600</xdr:colOff>
      <xdr:row>51</xdr:row>
      <xdr:rowOff>102527</xdr:rowOff>
    </xdr:to>
    <xdr:sp macro="" textlink="">
      <xdr:nvSpPr>
        <xdr:cNvPr id="376" name="楕円 375"/>
        <xdr:cNvSpPr/>
      </xdr:nvSpPr>
      <xdr:spPr>
        <a:xfrm>
          <a:off x="7810500" y="8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119054</xdr:rowOff>
    </xdr:from>
    <xdr:ext cx="599010" cy="259045"/>
    <xdr:sp macro="" textlink="">
      <xdr:nvSpPr>
        <xdr:cNvPr id="377" name="テキスト ボックス 376"/>
        <xdr:cNvSpPr txBox="1"/>
      </xdr:nvSpPr>
      <xdr:spPr>
        <a:xfrm>
          <a:off x="7561795" y="85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157658</xdr:rowOff>
    </xdr:from>
    <xdr:to>
      <xdr:col>36</xdr:col>
      <xdr:colOff>165100</xdr:colOff>
      <xdr:row>50</xdr:row>
      <xdr:rowOff>87808</xdr:rowOff>
    </xdr:to>
    <xdr:sp macro="" textlink="">
      <xdr:nvSpPr>
        <xdr:cNvPr id="378" name="楕円 377"/>
        <xdr:cNvSpPr/>
      </xdr:nvSpPr>
      <xdr:spPr>
        <a:xfrm>
          <a:off x="6921500" y="85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104335</xdr:rowOff>
    </xdr:from>
    <xdr:ext cx="599010" cy="259045"/>
    <xdr:sp macro="" textlink="">
      <xdr:nvSpPr>
        <xdr:cNvPr id="379" name="テキスト ボックス 378"/>
        <xdr:cNvSpPr txBox="1"/>
      </xdr:nvSpPr>
      <xdr:spPr>
        <a:xfrm>
          <a:off x="6672795" y="83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137414</xdr:rowOff>
    </xdr:from>
    <xdr:to>
      <xdr:col>54</xdr:col>
      <xdr:colOff>189865</xdr:colOff>
      <xdr:row>79</xdr:row>
      <xdr:rowOff>44450</xdr:rowOff>
    </xdr:to>
    <xdr:cxnSp macro="">
      <xdr:nvCxnSpPr>
        <xdr:cNvPr id="403" name="直線コネクタ 402"/>
        <xdr:cNvCxnSpPr/>
      </xdr:nvCxnSpPr>
      <xdr:spPr>
        <a:xfrm flipV="1">
          <a:off x="10475595" y="12481814"/>
          <a:ext cx="127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84091</xdr:rowOff>
    </xdr:from>
    <xdr:ext cx="534377" cy="259045"/>
    <xdr:sp macro="" textlink="">
      <xdr:nvSpPr>
        <xdr:cNvPr id="406" name="普通建設事業費 （ うち新規整備　）最大値テキスト"/>
        <xdr:cNvSpPr txBox="1"/>
      </xdr:nvSpPr>
      <xdr:spPr>
        <a:xfrm>
          <a:off x="10528300" y="122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137414</xdr:rowOff>
    </xdr:from>
    <xdr:to>
      <xdr:col>55</xdr:col>
      <xdr:colOff>88900</xdr:colOff>
      <xdr:row>72</xdr:row>
      <xdr:rowOff>137414</xdr:rowOff>
    </xdr:to>
    <xdr:cxnSp macro="">
      <xdr:nvCxnSpPr>
        <xdr:cNvPr id="407" name="直線コネクタ 406"/>
        <xdr:cNvCxnSpPr/>
      </xdr:nvCxnSpPr>
      <xdr:spPr>
        <a:xfrm>
          <a:off x="10388600" y="1248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69844</xdr:rowOff>
    </xdr:from>
    <xdr:to>
      <xdr:col>55</xdr:col>
      <xdr:colOff>0</xdr:colOff>
      <xdr:row>76</xdr:row>
      <xdr:rowOff>117678</xdr:rowOff>
    </xdr:to>
    <xdr:cxnSp macro="">
      <xdr:nvCxnSpPr>
        <xdr:cNvPr id="408" name="直線コネクタ 407"/>
        <xdr:cNvCxnSpPr/>
      </xdr:nvCxnSpPr>
      <xdr:spPr>
        <a:xfrm>
          <a:off x="9639300" y="13100044"/>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25664</xdr:rowOff>
    </xdr:from>
    <xdr:ext cx="534377" cy="259045"/>
    <xdr:sp macro="" textlink="">
      <xdr:nvSpPr>
        <xdr:cNvPr id="409" name="普通建設事業費 （ うち新規整備　）平均値テキスト"/>
        <xdr:cNvSpPr txBox="1"/>
      </xdr:nvSpPr>
      <xdr:spPr>
        <a:xfrm>
          <a:off x="10528300" y="1322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47237</xdr:rowOff>
    </xdr:from>
    <xdr:to>
      <xdr:col>55</xdr:col>
      <xdr:colOff>50800</xdr:colOff>
      <xdr:row>77</xdr:row>
      <xdr:rowOff>148837</xdr:rowOff>
    </xdr:to>
    <xdr:sp macro="" textlink="">
      <xdr:nvSpPr>
        <xdr:cNvPr id="410" name="フローチャート: 判断 409"/>
        <xdr:cNvSpPr/>
      </xdr:nvSpPr>
      <xdr:spPr>
        <a:xfrm>
          <a:off x="104267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127908</xdr:rowOff>
    </xdr:from>
    <xdr:to>
      <xdr:col>50</xdr:col>
      <xdr:colOff>114300</xdr:colOff>
      <xdr:row>76</xdr:row>
      <xdr:rowOff>69844</xdr:rowOff>
    </xdr:to>
    <xdr:cxnSp macro="">
      <xdr:nvCxnSpPr>
        <xdr:cNvPr id="411" name="直線コネクタ 410"/>
        <xdr:cNvCxnSpPr/>
      </xdr:nvCxnSpPr>
      <xdr:spPr>
        <a:xfrm>
          <a:off x="8750300" y="12300858"/>
          <a:ext cx="889000" cy="79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4871</xdr:rowOff>
    </xdr:from>
    <xdr:to>
      <xdr:col>50</xdr:col>
      <xdr:colOff>165100</xdr:colOff>
      <xdr:row>77</xdr:row>
      <xdr:rowOff>106471</xdr:rowOff>
    </xdr:to>
    <xdr:sp macro="" textlink="">
      <xdr:nvSpPr>
        <xdr:cNvPr id="412" name="フローチャート: 判断 411"/>
        <xdr:cNvSpPr/>
      </xdr:nvSpPr>
      <xdr:spPr>
        <a:xfrm>
          <a:off x="9588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97598</xdr:rowOff>
    </xdr:from>
    <xdr:ext cx="534377" cy="259045"/>
    <xdr:sp macro="" textlink="">
      <xdr:nvSpPr>
        <xdr:cNvPr id="413" name="テキスト ボックス 412"/>
        <xdr:cNvSpPr txBox="1"/>
      </xdr:nvSpPr>
      <xdr:spPr>
        <a:xfrm>
          <a:off x="9372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127908</xdr:rowOff>
    </xdr:from>
    <xdr:to>
      <xdr:col>45</xdr:col>
      <xdr:colOff>177800</xdr:colOff>
      <xdr:row>71</xdr:row>
      <xdr:rowOff>150425</xdr:rowOff>
    </xdr:to>
    <xdr:cxnSp macro="">
      <xdr:nvCxnSpPr>
        <xdr:cNvPr id="414" name="直線コネクタ 413"/>
        <xdr:cNvCxnSpPr/>
      </xdr:nvCxnSpPr>
      <xdr:spPr>
        <a:xfrm flipV="1">
          <a:off x="7861300" y="12300858"/>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81337</xdr:rowOff>
    </xdr:from>
    <xdr:to>
      <xdr:col>46</xdr:col>
      <xdr:colOff>38100</xdr:colOff>
      <xdr:row>75</xdr:row>
      <xdr:rowOff>11487</xdr:rowOff>
    </xdr:to>
    <xdr:sp macro="" textlink="">
      <xdr:nvSpPr>
        <xdr:cNvPr id="415" name="フローチャート: 判断 414"/>
        <xdr:cNvSpPr/>
      </xdr:nvSpPr>
      <xdr:spPr>
        <a:xfrm>
          <a:off x="8699500" y="127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2614</xdr:rowOff>
    </xdr:from>
    <xdr:ext cx="534377" cy="259045"/>
    <xdr:sp macro="" textlink="">
      <xdr:nvSpPr>
        <xdr:cNvPr id="416" name="テキスト ボックス 415"/>
        <xdr:cNvSpPr txBox="1"/>
      </xdr:nvSpPr>
      <xdr:spPr>
        <a:xfrm>
          <a:off x="8483111" y="128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55790</xdr:rowOff>
    </xdr:from>
    <xdr:to>
      <xdr:col>41</xdr:col>
      <xdr:colOff>101600</xdr:colOff>
      <xdr:row>76</xdr:row>
      <xdr:rowOff>157390</xdr:rowOff>
    </xdr:to>
    <xdr:sp macro="" textlink="">
      <xdr:nvSpPr>
        <xdr:cNvPr id="417" name="フローチャート: 判断 416"/>
        <xdr:cNvSpPr/>
      </xdr:nvSpPr>
      <xdr:spPr>
        <a:xfrm>
          <a:off x="7810500" y="130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148517</xdr:rowOff>
    </xdr:from>
    <xdr:ext cx="534377" cy="259045"/>
    <xdr:sp macro="" textlink="">
      <xdr:nvSpPr>
        <xdr:cNvPr id="418" name="テキスト ボックス 417"/>
        <xdr:cNvSpPr txBox="1"/>
      </xdr:nvSpPr>
      <xdr:spPr>
        <a:xfrm>
          <a:off x="7594111" y="131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66878</xdr:rowOff>
    </xdr:from>
    <xdr:to>
      <xdr:col>55</xdr:col>
      <xdr:colOff>50800</xdr:colOff>
      <xdr:row>76</xdr:row>
      <xdr:rowOff>168478</xdr:rowOff>
    </xdr:to>
    <xdr:sp macro="" textlink="">
      <xdr:nvSpPr>
        <xdr:cNvPr id="424" name="楕円 423"/>
        <xdr:cNvSpPr/>
      </xdr:nvSpPr>
      <xdr:spPr>
        <a:xfrm>
          <a:off x="104267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89755</xdr:rowOff>
    </xdr:from>
    <xdr:ext cx="534377" cy="259045"/>
    <xdr:sp macro="" textlink="">
      <xdr:nvSpPr>
        <xdr:cNvPr id="425" name="普通建設事業費 （ うち新規整備　）該当値テキスト"/>
        <xdr:cNvSpPr txBox="1"/>
      </xdr:nvSpPr>
      <xdr:spPr>
        <a:xfrm>
          <a:off x="10528300" y="129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19044</xdr:rowOff>
    </xdr:from>
    <xdr:to>
      <xdr:col>50</xdr:col>
      <xdr:colOff>165100</xdr:colOff>
      <xdr:row>76</xdr:row>
      <xdr:rowOff>120644</xdr:rowOff>
    </xdr:to>
    <xdr:sp macro="" textlink="">
      <xdr:nvSpPr>
        <xdr:cNvPr id="426" name="楕円 425"/>
        <xdr:cNvSpPr/>
      </xdr:nvSpPr>
      <xdr:spPr>
        <a:xfrm>
          <a:off x="9588500" y="130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137171</xdr:rowOff>
    </xdr:from>
    <xdr:ext cx="534377" cy="259045"/>
    <xdr:sp macro="" textlink="">
      <xdr:nvSpPr>
        <xdr:cNvPr id="427" name="テキスト ボックス 426"/>
        <xdr:cNvSpPr txBox="1"/>
      </xdr:nvSpPr>
      <xdr:spPr>
        <a:xfrm>
          <a:off x="9372111" y="128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77108</xdr:rowOff>
    </xdr:from>
    <xdr:to>
      <xdr:col>46</xdr:col>
      <xdr:colOff>38100</xdr:colOff>
      <xdr:row>72</xdr:row>
      <xdr:rowOff>7258</xdr:rowOff>
    </xdr:to>
    <xdr:sp macro="" textlink="">
      <xdr:nvSpPr>
        <xdr:cNvPr id="428" name="楕円 427"/>
        <xdr:cNvSpPr/>
      </xdr:nvSpPr>
      <xdr:spPr>
        <a:xfrm>
          <a:off x="8699500" y="122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23785</xdr:rowOff>
    </xdr:from>
    <xdr:ext cx="534377" cy="259045"/>
    <xdr:sp macro="" textlink="">
      <xdr:nvSpPr>
        <xdr:cNvPr id="429" name="テキスト ボックス 428"/>
        <xdr:cNvSpPr txBox="1"/>
      </xdr:nvSpPr>
      <xdr:spPr>
        <a:xfrm>
          <a:off x="8483111" y="120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99625</xdr:rowOff>
    </xdr:from>
    <xdr:to>
      <xdr:col>41</xdr:col>
      <xdr:colOff>101600</xdr:colOff>
      <xdr:row>72</xdr:row>
      <xdr:rowOff>29775</xdr:rowOff>
    </xdr:to>
    <xdr:sp macro="" textlink="">
      <xdr:nvSpPr>
        <xdr:cNvPr id="430" name="楕円 429"/>
        <xdr:cNvSpPr/>
      </xdr:nvSpPr>
      <xdr:spPr>
        <a:xfrm>
          <a:off x="7810500" y="122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46302</xdr:rowOff>
    </xdr:from>
    <xdr:ext cx="534377" cy="259045"/>
    <xdr:sp macro="" textlink="">
      <xdr:nvSpPr>
        <xdr:cNvPr id="431" name="テキスト ボックス 430"/>
        <xdr:cNvSpPr txBox="1"/>
      </xdr:nvSpPr>
      <xdr:spPr>
        <a:xfrm>
          <a:off x="7594111" y="120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7" name="直線コネクタ 456"/>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8"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9" name="直線コネクタ 458"/>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60"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1" name="直線コネクタ 460"/>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30936</xdr:rowOff>
    </xdr:from>
    <xdr:to>
      <xdr:col>55</xdr:col>
      <xdr:colOff>0</xdr:colOff>
      <xdr:row>97</xdr:row>
      <xdr:rowOff>132466</xdr:rowOff>
    </xdr:to>
    <xdr:cxnSp macro="">
      <xdr:nvCxnSpPr>
        <xdr:cNvPr id="462" name="直線コネクタ 461"/>
        <xdr:cNvCxnSpPr/>
      </xdr:nvCxnSpPr>
      <xdr:spPr>
        <a:xfrm flipV="1">
          <a:off x="9639300" y="16490136"/>
          <a:ext cx="838200" cy="2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3"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4" name="フローチャート: 判断 463"/>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117689</xdr:rowOff>
    </xdr:from>
    <xdr:to>
      <xdr:col>50</xdr:col>
      <xdr:colOff>114300</xdr:colOff>
      <xdr:row>97</xdr:row>
      <xdr:rowOff>132466</xdr:rowOff>
    </xdr:to>
    <xdr:cxnSp macro="">
      <xdr:nvCxnSpPr>
        <xdr:cNvPr id="465" name="直線コネクタ 464"/>
        <xdr:cNvCxnSpPr/>
      </xdr:nvCxnSpPr>
      <xdr:spPr>
        <a:xfrm>
          <a:off x="8750300" y="16748339"/>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6" name="フローチャート: 判断 465"/>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7" name="テキスト ボックス 466"/>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107386</xdr:rowOff>
    </xdr:from>
    <xdr:to>
      <xdr:col>45</xdr:col>
      <xdr:colOff>177800</xdr:colOff>
      <xdr:row>97</xdr:row>
      <xdr:rowOff>117689</xdr:rowOff>
    </xdr:to>
    <xdr:cxnSp macro="">
      <xdr:nvCxnSpPr>
        <xdr:cNvPr id="468" name="直線コネクタ 467"/>
        <xdr:cNvCxnSpPr/>
      </xdr:nvCxnSpPr>
      <xdr:spPr>
        <a:xfrm>
          <a:off x="7861300" y="16566586"/>
          <a:ext cx="889000" cy="18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152091</xdr:rowOff>
    </xdr:from>
    <xdr:to>
      <xdr:col>46</xdr:col>
      <xdr:colOff>38100</xdr:colOff>
      <xdr:row>98</xdr:row>
      <xdr:rowOff>82241</xdr:rowOff>
    </xdr:to>
    <xdr:sp macro="" textlink="">
      <xdr:nvSpPr>
        <xdr:cNvPr id="469" name="フローチャート: 判断 468"/>
        <xdr:cNvSpPr/>
      </xdr:nvSpPr>
      <xdr:spPr>
        <a:xfrm>
          <a:off x="8699500" y="1678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73368</xdr:rowOff>
    </xdr:from>
    <xdr:ext cx="534377" cy="259045"/>
    <xdr:sp macro="" textlink="">
      <xdr:nvSpPr>
        <xdr:cNvPr id="470" name="テキスト ボックス 469"/>
        <xdr:cNvSpPr txBox="1"/>
      </xdr:nvSpPr>
      <xdr:spPr>
        <a:xfrm>
          <a:off x="8483111" y="168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1" name="フローチャート: 判断 470"/>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166800</xdr:rowOff>
    </xdr:from>
    <xdr:ext cx="534377" cy="259045"/>
    <xdr:sp macro="" textlink="">
      <xdr:nvSpPr>
        <xdr:cNvPr id="472" name="テキスト ボックス 471"/>
        <xdr:cNvSpPr txBox="1"/>
      </xdr:nvSpPr>
      <xdr:spPr>
        <a:xfrm>
          <a:off x="7594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151586</xdr:rowOff>
    </xdr:from>
    <xdr:to>
      <xdr:col>55</xdr:col>
      <xdr:colOff>50800</xdr:colOff>
      <xdr:row>96</xdr:row>
      <xdr:rowOff>81736</xdr:rowOff>
    </xdr:to>
    <xdr:sp macro="" textlink="">
      <xdr:nvSpPr>
        <xdr:cNvPr id="478" name="楕円 477"/>
        <xdr:cNvSpPr/>
      </xdr:nvSpPr>
      <xdr:spPr>
        <a:xfrm>
          <a:off x="10426700" y="16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130013</xdr:rowOff>
    </xdr:from>
    <xdr:ext cx="534377" cy="259045"/>
    <xdr:sp macro="" textlink="">
      <xdr:nvSpPr>
        <xdr:cNvPr id="479" name="普通建設事業費 （ うち更新整備　）該当値テキスト"/>
        <xdr:cNvSpPr txBox="1"/>
      </xdr:nvSpPr>
      <xdr:spPr>
        <a:xfrm>
          <a:off x="10528300" y="164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81666</xdr:rowOff>
    </xdr:from>
    <xdr:to>
      <xdr:col>50</xdr:col>
      <xdr:colOff>165100</xdr:colOff>
      <xdr:row>98</xdr:row>
      <xdr:rowOff>11816</xdr:rowOff>
    </xdr:to>
    <xdr:sp macro="" textlink="">
      <xdr:nvSpPr>
        <xdr:cNvPr id="480" name="楕円 479"/>
        <xdr:cNvSpPr/>
      </xdr:nvSpPr>
      <xdr:spPr>
        <a:xfrm>
          <a:off x="9588500" y="167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2943</xdr:rowOff>
    </xdr:from>
    <xdr:ext cx="534377" cy="259045"/>
    <xdr:sp macro="" textlink="">
      <xdr:nvSpPr>
        <xdr:cNvPr id="481" name="テキスト ボックス 480"/>
        <xdr:cNvSpPr txBox="1"/>
      </xdr:nvSpPr>
      <xdr:spPr>
        <a:xfrm>
          <a:off x="9372111" y="168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66889</xdr:rowOff>
    </xdr:from>
    <xdr:to>
      <xdr:col>46</xdr:col>
      <xdr:colOff>38100</xdr:colOff>
      <xdr:row>97</xdr:row>
      <xdr:rowOff>168489</xdr:rowOff>
    </xdr:to>
    <xdr:sp macro="" textlink="">
      <xdr:nvSpPr>
        <xdr:cNvPr id="482" name="楕円 481"/>
        <xdr:cNvSpPr/>
      </xdr:nvSpPr>
      <xdr:spPr>
        <a:xfrm>
          <a:off x="8699500" y="16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13566</xdr:rowOff>
    </xdr:from>
    <xdr:ext cx="534377" cy="259045"/>
    <xdr:sp macro="" textlink="">
      <xdr:nvSpPr>
        <xdr:cNvPr id="483" name="テキスト ボックス 482"/>
        <xdr:cNvSpPr txBox="1"/>
      </xdr:nvSpPr>
      <xdr:spPr>
        <a:xfrm>
          <a:off x="8483111" y="164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56586</xdr:rowOff>
    </xdr:from>
    <xdr:to>
      <xdr:col>41</xdr:col>
      <xdr:colOff>101600</xdr:colOff>
      <xdr:row>96</xdr:row>
      <xdr:rowOff>158186</xdr:rowOff>
    </xdr:to>
    <xdr:sp macro="" textlink="">
      <xdr:nvSpPr>
        <xdr:cNvPr id="484" name="楕円 483"/>
        <xdr:cNvSpPr/>
      </xdr:nvSpPr>
      <xdr:spPr>
        <a:xfrm>
          <a:off x="7810500" y="16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3263</xdr:rowOff>
    </xdr:from>
    <xdr:ext cx="534377" cy="259045"/>
    <xdr:sp macro="" textlink="">
      <xdr:nvSpPr>
        <xdr:cNvPr id="485" name="テキスト ボックス 484"/>
        <xdr:cNvSpPr txBox="1"/>
      </xdr:nvSpPr>
      <xdr:spPr>
        <a:xfrm>
          <a:off x="7594111" y="162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9" name="テキスト ボックス 49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7" name="直線コネクタ 506"/>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10"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1" name="直線コネクタ 510"/>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129642</xdr:rowOff>
    </xdr:from>
    <xdr:to>
      <xdr:col>85</xdr:col>
      <xdr:colOff>127000</xdr:colOff>
      <xdr:row>37</xdr:row>
      <xdr:rowOff>154239</xdr:rowOff>
    </xdr:to>
    <xdr:cxnSp macro="">
      <xdr:nvCxnSpPr>
        <xdr:cNvPr id="512" name="直線コネクタ 511"/>
        <xdr:cNvCxnSpPr/>
      </xdr:nvCxnSpPr>
      <xdr:spPr>
        <a:xfrm>
          <a:off x="15481300" y="6301842"/>
          <a:ext cx="8382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3"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4" name="フローチャート: 判断 513"/>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153233</xdr:rowOff>
    </xdr:from>
    <xdr:to>
      <xdr:col>81</xdr:col>
      <xdr:colOff>50800</xdr:colOff>
      <xdr:row>36</xdr:row>
      <xdr:rowOff>129642</xdr:rowOff>
    </xdr:to>
    <xdr:cxnSp macro="">
      <xdr:nvCxnSpPr>
        <xdr:cNvPr id="515" name="直線コネクタ 514"/>
        <xdr:cNvCxnSpPr/>
      </xdr:nvCxnSpPr>
      <xdr:spPr>
        <a:xfrm>
          <a:off x="14592300" y="6153983"/>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6" name="フローチャート: 判断 515"/>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110578</xdr:rowOff>
    </xdr:from>
    <xdr:ext cx="469744" cy="259045"/>
    <xdr:sp macro="" textlink="">
      <xdr:nvSpPr>
        <xdr:cNvPr id="517" name="テキスト ボックス 516"/>
        <xdr:cNvSpPr txBox="1"/>
      </xdr:nvSpPr>
      <xdr:spPr>
        <a:xfrm>
          <a:off x="15246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112908</xdr:rowOff>
    </xdr:from>
    <xdr:to>
      <xdr:col>76</xdr:col>
      <xdr:colOff>114300</xdr:colOff>
      <xdr:row>35</xdr:row>
      <xdr:rowOff>153233</xdr:rowOff>
    </xdr:to>
    <xdr:cxnSp macro="">
      <xdr:nvCxnSpPr>
        <xdr:cNvPr id="518" name="直線コネクタ 517"/>
        <xdr:cNvCxnSpPr/>
      </xdr:nvCxnSpPr>
      <xdr:spPr>
        <a:xfrm>
          <a:off x="13703300" y="5256408"/>
          <a:ext cx="889000" cy="8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50129</xdr:rowOff>
    </xdr:from>
    <xdr:to>
      <xdr:col>76</xdr:col>
      <xdr:colOff>165100</xdr:colOff>
      <xdr:row>37</xdr:row>
      <xdr:rowOff>151729</xdr:rowOff>
    </xdr:to>
    <xdr:sp macro="" textlink="">
      <xdr:nvSpPr>
        <xdr:cNvPr id="519" name="フローチャート: 判断 518"/>
        <xdr:cNvSpPr/>
      </xdr:nvSpPr>
      <xdr:spPr>
        <a:xfrm>
          <a:off x="14541500" y="639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142856</xdr:rowOff>
    </xdr:from>
    <xdr:ext cx="469744" cy="259045"/>
    <xdr:sp macro="" textlink="">
      <xdr:nvSpPr>
        <xdr:cNvPr id="520" name="テキスト ボックス 519"/>
        <xdr:cNvSpPr txBox="1"/>
      </xdr:nvSpPr>
      <xdr:spPr>
        <a:xfrm>
          <a:off x="14357428" y="648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112908</xdr:rowOff>
    </xdr:from>
    <xdr:to>
      <xdr:col>71</xdr:col>
      <xdr:colOff>177800</xdr:colOff>
      <xdr:row>31</xdr:row>
      <xdr:rowOff>59141</xdr:rowOff>
    </xdr:to>
    <xdr:cxnSp macro="">
      <xdr:nvCxnSpPr>
        <xdr:cNvPr id="521" name="直線コネクタ 520"/>
        <xdr:cNvCxnSpPr/>
      </xdr:nvCxnSpPr>
      <xdr:spPr>
        <a:xfrm flipV="1">
          <a:off x="12814300" y="5256408"/>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32573</xdr:rowOff>
    </xdr:from>
    <xdr:to>
      <xdr:col>72</xdr:col>
      <xdr:colOff>38100</xdr:colOff>
      <xdr:row>37</xdr:row>
      <xdr:rowOff>134173</xdr:rowOff>
    </xdr:to>
    <xdr:sp macro="" textlink="">
      <xdr:nvSpPr>
        <xdr:cNvPr id="522" name="フローチャート: 判断 521"/>
        <xdr:cNvSpPr/>
      </xdr:nvSpPr>
      <xdr:spPr>
        <a:xfrm>
          <a:off x="13652500" y="637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125300</xdr:rowOff>
    </xdr:from>
    <xdr:ext cx="469744" cy="259045"/>
    <xdr:sp macro="" textlink="">
      <xdr:nvSpPr>
        <xdr:cNvPr id="523" name="テキスト ボックス 522"/>
        <xdr:cNvSpPr txBox="1"/>
      </xdr:nvSpPr>
      <xdr:spPr>
        <a:xfrm>
          <a:off x="13468428" y="64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28732</xdr:rowOff>
    </xdr:from>
    <xdr:to>
      <xdr:col>67</xdr:col>
      <xdr:colOff>101600</xdr:colOff>
      <xdr:row>37</xdr:row>
      <xdr:rowOff>130332</xdr:rowOff>
    </xdr:to>
    <xdr:sp macro="" textlink="">
      <xdr:nvSpPr>
        <xdr:cNvPr id="524" name="フローチャート: 判断 523"/>
        <xdr:cNvSpPr/>
      </xdr:nvSpPr>
      <xdr:spPr>
        <a:xfrm>
          <a:off x="12763500" y="637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121459</xdr:rowOff>
    </xdr:from>
    <xdr:ext cx="469744" cy="259045"/>
    <xdr:sp macro="" textlink="">
      <xdr:nvSpPr>
        <xdr:cNvPr id="525" name="テキスト ボックス 524"/>
        <xdr:cNvSpPr txBox="1"/>
      </xdr:nvSpPr>
      <xdr:spPr>
        <a:xfrm>
          <a:off x="12579428" y="646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103439</xdr:rowOff>
    </xdr:from>
    <xdr:to>
      <xdr:col>85</xdr:col>
      <xdr:colOff>177800</xdr:colOff>
      <xdr:row>38</xdr:row>
      <xdr:rowOff>33589</xdr:rowOff>
    </xdr:to>
    <xdr:sp macro="" textlink="">
      <xdr:nvSpPr>
        <xdr:cNvPr id="531" name="楕円 530"/>
        <xdr:cNvSpPr/>
      </xdr:nvSpPr>
      <xdr:spPr>
        <a:xfrm>
          <a:off x="16268700" y="64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81866</xdr:rowOff>
    </xdr:from>
    <xdr:ext cx="469744" cy="259045"/>
    <xdr:sp macro="" textlink="">
      <xdr:nvSpPr>
        <xdr:cNvPr id="532" name="災害復旧事業費該当値テキスト"/>
        <xdr:cNvSpPr txBox="1"/>
      </xdr:nvSpPr>
      <xdr:spPr>
        <a:xfrm>
          <a:off x="16370300" y="642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78842</xdr:rowOff>
    </xdr:from>
    <xdr:to>
      <xdr:col>81</xdr:col>
      <xdr:colOff>101600</xdr:colOff>
      <xdr:row>37</xdr:row>
      <xdr:rowOff>8992</xdr:rowOff>
    </xdr:to>
    <xdr:sp macro="" textlink="">
      <xdr:nvSpPr>
        <xdr:cNvPr id="533" name="楕円 532"/>
        <xdr:cNvSpPr/>
      </xdr:nvSpPr>
      <xdr:spPr>
        <a:xfrm>
          <a:off x="15430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25519</xdr:rowOff>
    </xdr:from>
    <xdr:ext cx="469744" cy="259045"/>
    <xdr:sp macro="" textlink="">
      <xdr:nvSpPr>
        <xdr:cNvPr id="534" name="テキスト ボックス 533"/>
        <xdr:cNvSpPr txBox="1"/>
      </xdr:nvSpPr>
      <xdr:spPr>
        <a:xfrm>
          <a:off x="15246428" y="602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102433</xdr:rowOff>
    </xdr:from>
    <xdr:to>
      <xdr:col>76</xdr:col>
      <xdr:colOff>165100</xdr:colOff>
      <xdr:row>36</xdr:row>
      <xdr:rowOff>32583</xdr:rowOff>
    </xdr:to>
    <xdr:sp macro="" textlink="">
      <xdr:nvSpPr>
        <xdr:cNvPr id="535" name="楕円 534"/>
        <xdr:cNvSpPr/>
      </xdr:nvSpPr>
      <xdr:spPr>
        <a:xfrm>
          <a:off x="14541500" y="61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49110</xdr:rowOff>
    </xdr:from>
    <xdr:ext cx="469744" cy="259045"/>
    <xdr:sp macro="" textlink="">
      <xdr:nvSpPr>
        <xdr:cNvPr id="536" name="テキスト ボックス 535"/>
        <xdr:cNvSpPr txBox="1"/>
      </xdr:nvSpPr>
      <xdr:spPr>
        <a:xfrm>
          <a:off x="14357428" y="587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62108</xdr:rowOff>
    </xdr:from>
    <xdr:to>
      <xdr:col>72</xdr:col>
      <xdr:colOff>38100</xdr:colOff>
      <xdr:row>30</xdr:row>
      <xdr:rowOff>163708</xdr:rowOff>
    </xdr:to>
    <xdr:sp macro="" textlink="">
      <xdr:nvSpPr>
        <xdr:cNvPr id="537" name="楕円 536"/>
        <xdr:cNvSpPr/>
      </xdr:nvSpPr>
      <xdr:spPr>
        <a:xfrm>
          <a:off x="13652500" y="52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8785</xdr:rowOff>
    </xdr:from>
    <xdr:ext cx="534377" cy="259045"/>
    <xdr:sp macro="" textlink="">
      <xdr:nvSpPr>
        <xdr:cNvPr id="538" name="テキスト ボックス 537"/>
        <xdr:cNvSpPr txBox="1"/>
      </xdr:nvSpPr>
      <xdr:spPr>
        <a:xfrm>
          <a:off x="13436111" y="49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8341</xdr:rowOff>
    </xdr:from>
    <xdr:to>
      <xdr:col>67</xdr:col>
      <xdr:colOff>101600</xdr:colOff>
      <xdr:row>31</xdr:row>
      <xdr:rowOff>109941</xdr:rowOff>
    </xdr:to>
    <xdr:sp macro="" textlink="">
      <xdr:nvSpPr>
        <xdr:cNvPr id="539" name="楕円 538"/>
        <xdr:cNvSpPr/>
      </xdr:nvSpPr>
      <xdr:spPr>
        <a:xfrm>
          <a:off x="12763500" y="53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126468</xdr:rowOff>
    </xdr:from>
    <xdr:ext cx="534377" cy="259045"/>
    <xdr:sp macro="" textlink="">
      <xdr:nvSpPr>
        <xdr:cNvPr id="540" name="テキスト ボックス 539"/>
        <xdr:cNvSpPr txBox="1"/>
      </xdr:nvSpPr>
      <xdr:spPr>
        <a:xfrm>
          <a:off x="12547111" y="50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2" name="直線コネクタ 611"/>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3"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4" name="直線コネクタ 613"/>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5"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6" name="直線コネクタ 615"/>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22108</xdr:rowOff>
    </xdr:from>
    <xdr:to>
      <xdr:col>85</xdr:col>
      <xdr:colOff>127000</xdr:colOff>
      <xdr:row>71</xdr:row>
      <xdr:rowOff>122349</xdr:rowOff>
    </xdr:to>
    <xdr:cxnSp macro="">
      <xdr:nvCxnSpPr>
        <xdr:cNvPr id="617" name="直線コネクタ 616"/>
        <xdr:cNvCxnSpPr/>
      </xdr:nvCxnSpPr>
      <xdr:spPr>
        <a:xfrm flipV="1">
          <a:off x="15481300" y="12195058"/>
          <a:ext cx="8382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8"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9" name="フローチャート: 判断 618"/>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122349</xdr:rowOff>
    </xdr:from>
    <xdr:to>
      <xdr:col>81</xdr:col>
      <xdr:colOff>50800</xdr:colOff>
      <xdr:row>71</xdr:row>
      <xdr:rowOff>161372</xdr:rowOff>
    </xdr:to>
    <xdr:cxnSp macro="">
      <xdr:nvCxnSpPr>
        <xdr:cNvPr id="620" name="直線コネクタ 619"/>
        <xdr:cNvCxnSpPr/>
      </xdr:nvCxnSpPr>
      <xdr:spPr>
        <a:xfrm flipV="1">
          <a:off x="14592300" y="12295299"/>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1" name="フローチャート: 判断 620"/>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2" name="テキスト ボックス 621"/>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75509</xdr:rowOff>
    </xdr:from>
    <xdr:to>
      <xdr:col>76</xdr:col>
      <xdr:colOff>114300</xdr:colOff>
      <xdr:row>71</xdr:row>
      <xdr:rowOff>161372</xdr:rowOff>
    </xdr:to>
    <xdr:cxnSp macro="">
      <xdr:nvCxnSpPr>
        <xdr:cNvPr id="623" name="直線コネクタ 622"/>
        <xdr:cNvCxnSpPr/>
      </xdr:nvCxnSpPr>
      <xdr:spPr>
        <a:xfrm>
          <a:off x="13703300" y="12248459"/>
          <a:ext cx="889000" cy="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87185</xdr:rowOff>
    </xdr:from>
    <xdr:to>
      <xdr:col>76</xdr:col>
      <xdr:colOff>165100</xdr:colOff>
      <xdr:row>74</xdr:row>
      <xdr:rowOff>17335</xdr:rowOff>
    </xdr:to>
    <xdr:sp macro="" textlink="">
      <xdr:nvSpPr>
        <xdr:cNvPr id="624" name="フローチャート: 判断 623"/>
        <xdr:cNvSpPr/>
      </xdr:nvSpPr>
      <xdr:spPr>
        <a:xfrm>
          <a:off x="14541500" y="126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8462</xdr:rowOff>
    </xdr:from>
    <xdr:ext cx="534377" cy="259045"/>
    <xdr:sp macro="" textlink="">
      <xdr:nvSpPr>
        <xdr:cNvPr id="625" name="テキスト ボックス 624"/>
        <xdr:cNvSpPr txBox="1"/>
      </xdr:nvSpPr>
      <xdr:spPr>
        <a:xfrm>
          <a:off x="14325111" y="126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75509</xdr:rowOff>
    </xdr:from>
    <xdr:to>
      <xdr:col>71</xdr:col>
      <xdr:colOff>177800</xdr:colOff>
      <xdr:row>71</xdr:row>
      <xdr:rowOff>117389</xdr:rowOff>
    </xdr:to>
    <xdr:cxnSp macro="">
      <xdr:nvCxnSpPr>
        <xdr:cNvPr id="626" name="直線コネクタ 625"/>
        <xdr:cNvCxnSpPr/>
      </xdr:nvCxnSpPr>
      <xdr:spPr>
        <a:xfrm flipV="1">
          <a:off x="12814300" y="12248459"/>
          <a:ext cx="8890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148107</xdr:rowOff>
    </xdr:from>
    <xdr:to>
      <xdr:col>72</xdr:col>
      <xdr:colOff>38100</xdr:colOff>
      <xdr:row>75</xdr:row>
      <xdr:rowOff>78257</xdr:rowOff>
    </xdr:to>
    <xdr:sp macro="" textlink="">
      <xdr:nvSpPr>
        <xdr:cNvPr id="627" name="フローチャート: 判断 626"/>
        <xdr:cNvSpPr/>
      </xdr:nvSpPr>
      <xdr:spPr>
        <a:xfrm>
          <a:off x="13652500" y="1283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69384</xdr:rowOff>
    </xdr:from>
    <xdr:ext cx="534377" cy="259045"/>
    <xdr:sp macro="" textlink="">
      <xdr:nvSpPr>
        <xdr:cNvPr id="628" name="テキスト ボックス 627"/>
        <xdr:cNvSpPr txBox="1"/>
      </xdr:nvSpPr>
      <xdr:spPr>
        <a:xfrm>
          <a:off x="13436111" y="129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143101</xdr:rowOff>
    </xdr:from>
    <xdr:to>
      <xdr:col>67</xdr:col>
      <xdr:colOff>101600</xdr:colOff>
      <xdr:row>75</xdr:row>
      <xdr:rowOff>73251</xdr:rowOff>
    </xdr:to>
    <xdr:sp macro="" textlink="">
      <xdr:nvSpPr>
        <xdr:cNvPr id="629" name="フローチャート: 判断 628"/>
        <xdr:cNvSpPr/>
      </xdr:nvSpPr>
      <xdr:spPr>
        <a:xfrm>
          <a:off x="12763500" y="1283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64378</xdr:rowOff>
    </xdr:from>
    <xdr:ext cx="534377" cy="259045"/>
    <xdr:sp macro="" textlink="">
      <xdr:nvSpPr>
        <xdr:cNvPr id="630" name="テキスト ボックス 629"/>
        <xdr:cNvSpPr txBox="1"/>
      </xdr:nvSpPr>
      <xdr:spPr>
        <a:xfrm>
          <a:off x="12547111" y="1292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142758</xdr:rowOff>
    </xdr:from>
    <xdr:to>
      <xdr:col>85</xdr:col>
      <xdr:colOff>177800</xdr:colOff>
      <xdr:row>71</xdr:row>
      <xdr:rowOff>72908</xdr:rowOff>
    </xdr:to>
    <xdr:sp macro="" textlink="">
      <xdr:nvSpPr>
        <xdr:cNvPr id="636" name="楕円 635"/>
        <xdr:cNvSpPr/>
      </xdr:nvSpPr>
      <xdr:spPr>
        <a:xfrm>
          <a:off x="16268700" y="121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95785</xdr:rowOff>
    </xdr:from>
    <xdr:ext cx="534377" cy="259045"/>
    <xdr:sp macro="" textlink="">
      <xdr:nvSpPr>
        <xdr:cNvPr id="637" name="公債費該当値テキスト"/>
        <xdr:cNvSpPr txBox="1"/>
      </xdr:nvSpPr>
      <xdr:spPr>
        <a:xfrm>
          <a:off x="16370300" y="1209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71549</xdr:rowOff>
    </xdr:from>
    <xdr:to>
      <xdr:col>81</xdr:col>
      <xdr:colOff>101600</xdr:colOff>
      <xdr:row>72</xdr:row>
      <xdr:rowOff>1699</xdr:rowOff>
    </xdr:to>
    <xdr:sp macro="" textlink="">
      <xdr:nvSpPr>
        <xdr:cNvPr id="638" name="楕円 637"/>
        <xdr:cNvSpPr/>
      </xdr:nvSpPr>
      <xdr:spPr>
        <a:xfrm>
          <a:off x="15430500" y="122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18226</xdr:rowOff>
    </xdr:from>
    <xdr:ext cx="534377" cy="259045"/>
    <xdr:sp macro="" textlink="">
      <xdr:nvSpPr>
        <xdr:cNvPr id="639" name="テキスト ボックス 638"/>
        <xdr:cNvSpPr txBox="1"/>
      </xdr:nvSpPr>
      <xdr:spPr>
        <a:xfrm>
          <a:off x="15214111" y="120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110572</xdr:rowOff>
    </xdr:from>
    <xdr:to>
      <xdr:col>76</xdr:col>
      <xdr:colOff>165100</xdr:colOff>
      <xdr:row>72</xdr:row>
      <xdr:rowOff>40722</xdr:rowOff>
    </xdr:to>
    <xdr:sp macro="" textlink="">
      <xdr:nvSpPr>
        <xdr:cNvPr id="640" name="楕円 639"/>
        <xdr:cNvSpPr/>
      </xdr:nvSpPr>
      <xdr:spPr>
        <a:xfrm>
          <a:off x="14541500" y="122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57249</xdr:rowOff>
    </xdr:from>
    <xdr:ext cx="534377" cy="259045"/>
    <xdr:sp macro="" textlink="">
      <xdr:nvSpPr>
        <xdr:cNvPr id="641" name="テキスト ボックス 640"/>
        <xdr:cNvSpPr txBox="1"/>
      </xdr:nvSpPr>
      <xdr:spPr>
        <a:xfrm>
          <a:off x="14325111" y="120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24709</xdr:rowOff>
    </xdr:from>
    <xdr:to>
      <xdr:col>72</xdr:col>
      <xdr:colOff>38100</xdr:colOff>
      <xdr:row>71</xdr:row>
      <xdr:rowOff>126309</xdr:rowOff>
    </xdr:to>
    <xdr:sp macro="" textlink="">
      <xdr:nvSpPr>
        <xdr:cNvPr id="642" name="楕円 641"/>
        <xdr:cNvSpPr/>
      </xdr:nvSpPr>
      <xdr:spPr>
        <a:xfrm>
          <a:off x="13652500" y="121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142836</xdr:rowOff>
    </xdr:from>
    <xdr:ext cx="534377" cy="259045"/>
    <xdr:sp macro="" textlink="">
      <xdr:nvSpPr>
        <xdr:cNvPr id="643" name="テキスト ボックス 642"/>
        <xdr:cNvSpPr txBox="1"/>
      </xdr:nvSpPr>
      <xdr:spPr>
        <a:xfrm>
          <a:off x="13436111" y="119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66589</xdr:rowOff>
    </xdr:from>
    <xdr:to>
      <xdr:col>67</xdr:col>
      <xdr:colOff>101600</xdr:colOff>
      <xdr:row>71</xdr:row>
      <xdr:rowOff>168189</xdr:rowOff>
    </xdr:to>
    <xdr:sp macro="" textlink="">
      <xdr:nvSpPr>
        <xdr:cNvPr id="644" name="楕円 643"/>
        <xdr:cNvSpPr/>
      </xdr:nvSpPr>
      <xdr:spPr>
        <a:xfrm>
          <a:off x="12763500" y="12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13266</xdr:rowOff>
    </xdr:from>
    <xdr:ext cx="534377" cy="259045"/>
    <xdr:sp macro="" textlink="">
      <xdr:nvSpPr>
        <xdr:cNvPr id="645" name="テキスト ボックス 644"/>
        <xdr:cNvSpPr txBox="1"/>
      </xdr:nvSpPr>
      <xdr:spPr>
        <a:xfrm>
          <a:off x="12547111" y="120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9" name="直線コネクタ 668"/>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70"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1" name="直線コネクタ 670"/>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2"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3" name="直線コネクタ 672"/>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52336</xdr:rowOff>
    </xdr:from>
    <xdr:to>
      <xdr:col>85</xdr:col>
      <xdr:colOff>127000</xdr:colOff>
      <xdr:row>94</xdr:row>
      <xdr:rowOff>57099</xdr:rowOff>
    </xdr:to>
    <xdr:cxnSp macro="">
      <xdr:nvCxnSpPr>
        <xdr:cNvPr id="674" name="直線コネクタ 673"/>
        <xdr:cNvCxnSpPr/>
      </xdr:nvCxnSpPr>
      <xdr:spPr>
        <a:xfrm>
          <a:off x="15481300" y="15654286"/>
          <a:ext cx="838200" cy="5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5"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6" name="フローチャート: 判断 675"/>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52336</xdr:rowOff>
    </xdr:from>
    <xdr:to>
      <xdr:col>81</xdr:col>
      <xdr:colOff>50800</xdr:colOff>
      <xdr:row>91</xdr:row>
      <xdr:rowOff>105868</xdr:rowOff>
    </xdr:to>
    <xdr:cxnSp macro="">
      <xdr:nvCxnSpPr>
        <xdr:cNvPr id="677" name="直線コネクタ 676"/>
        <xdr:cNvCxnSpPr/>
      </xdr:nvCxnSpPr>
      <xdr:spPr>
        <a:xfrm flipV="1">
          <a:off x="14592300" y="15654286"/>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8" name="フローチャート: 判断 677"/>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9" name="テキスト ボックス 678"/>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60567</xdr:rowOff>
    </xdr:from>
    <xdr:to>
      <xdr:col>76</xdr:col>
      <xdr:colOff>114300</xdr:colOff>
      <xdr:row>91</xdr:row>
      <xdr:rowOff>105868</xdr:rowOff>
    </xdr:to>
    <xdr:cxnSp macro="">
      <xdr:nvCxnSpPr>
        <xdr:cNvPr id="680" name="直線コネクタ 679"/>
        <xdr:cNvCxnSpPr/>
      </xdr:nvCxnSpPr>
      <xdr:spPr>
        <a:xfrm>
          <a:off x="13703300" y="15491067"/>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109398</xdr:rowOff>
    </xdr:from>
    <xdr:to>
      <xdr:col>76</xdr:col>
      <xdr:colOff>165100</xdr:colOff>
      <xdr:row>95</xdr:row>
      <xdr:rowOff>39548</xdr:rowOff>
    </xdr:to>
    <xdr:sp macro="" textlink="">
      <xdr:nvSpPr>
        <xdr:cNvPr id="681" name="フローチャート: 判断 680"/>
        <xdr:cNvSpPr/>
      </xdr:nvSpPr>
      <xdr:spPr>
        <a:xfrm>
          <a:off x="145415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30675</xdr:rowOff>
    </xdr:from>
    <xdr:ext cx="534377" cy="259045"/>
    <xdr:sp macro="" textlink="">
      <xdr:nvSpPr>
        <xdr:cNvPr id="682" name="テキスト ボックス 681"/>
        <xdr:cNvSpPr txBox="1"/>
      </xdr:nvSpPr>
      <xdr:spPr>
        <a:xfrm>
          <a:off x="14325111" y="163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60567</xdr:rowOff>
    </xdr:from>
    <xdr:to>
      <xdr:col>71</xdr:col>
      <xdr:colOff>177800</xdr:colOff>
      <xdr:row>93</xdr:row>
      <xdr:rowOff>36868</xdr:rowOff>
    </xdr:to>
    <xdr:cxnSp macro="">
      <xdr:nvCxnSpPr>
        <xdr:cNvPr id="683" name="直線コネクタ 682"/>
        <xdr:cNvCxnSpPr/>
      </xdr:nvCxnSpPr>
      <xdr:spPr>
        <a:xfrm flipV="1">
          <a:off x="12814300" y="15491067"/>
          <a:ext cx="889000" cy="49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23482</xdr:rowOff>
    </xdr:from>
    <xdr:to>
      <xdr:col>72</xdr:col>
      <xdr:colOff>38100</xdr:colOff>
      <xdr:row>96</xdr:row>
      <xdr:rowOff>125082</xdr:rowOff>
    </xdr:to>
    <xdr:sp macro="" textlink="">
      <xdr:nvSpPr>
        <xdr:cNvPr id="684" name="フローチャート: 判断 683"/>
        <xdr:cNvSpPr/>
      </xdr:nvSpPr>
      <xdr:spPr>
        <a:xfrm>
          <a:off x="13652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116209</xdr:rowOff>
    </xdr:from>
    <xdr:ext cx="534377" cy="259045"/>
    <xdr:sp macro="" textlink="">
      <xdr:nvSpPr>
        <xdr:cNvPr id="685" name="テキスト ボックス 684"/>
        <xdr:cNvSpPr txBox="1"/>
      </xdr:nvSpPr>
      <xdr:spPr>
        <a:xfrm>
          <a:off x="13436111" y="165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76212</xdr:rowOff>
    </xdr:from>
    <xdr:to>
      <xdr:col>67</xdr:col>
      <xdr:colOff>101600</xdr:colOff>
      <xdr:row>96</xdr:row>
      <xdr:rowOff>6362</xdr:rowOff>
    </xdr:to>
    <xdr:sp macro="" textlink="">
      <xdr:nvSpPr>
        <xdr:cNvPr id="686" name="フローチャート: 判断 685"/>
        <xdr:cNvSpPr/>
      </xdr:nvSpPr>
      <xdr:spPr>
        <a:xfrm>
          <a:off x="12763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168939</xdr:rowOff>
    </xdr:from>
    <xdr:ext cx="534377" cy="259045"/>
    <xdr:sp macro="" textlink="">
      <xdr:nvSpPr>
        <xdr:cNvPr id="687" name="テキスト ボックス 686"/>
        <xdr:cNvSpPr txBox="1"/>
      </xdr:nvSpPr>
      <xdr:spPr>
        <a:xfrm>
          <a:off x="12547111" y="164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6299</xdr:rowOff>
    </xdr:from>
    <xdr:to>
      <xdr:col>85</xdr:col>
      <xdr:colOff>177800</xdr:colOff>
      <xdr:row>94</xdr:row>
      <xdr:rowOff>107899</xdr:rowOff>
    </xdr:to>
    <xdr:sp macro="" textlink="">
      <xdr:nvSpPr>
        <xdr:cNvPr id="693" name="楕円 692"/>
        <xdr:cNvSpPr/>
      </xdr:nvSpPr>
      <xdr:spPr>
        <a:xfrm>
          <a:off x="16268700" y="161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29176</xdr:rowOff>
    </xdr:from>
    <xdr:ext cx="534377" cy="259045"/>
    <xdr:sp macro="" textlink="">
      <xdr:nvSpPr>
        <xdr:cNvPr id="694" name="積立金該当値テキスト"/>
        <xdr:cNvSpPr txBox="1"/>
      </xdr:nvSpPr>
      <xdr:spPr>
        <a:xfrm>
          <a:off x="16370300" y="159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1536</xdr:rowOff>
    </xdr:from>
    <xdr:to>
      <xdr:col>81</xdr:col>
      <xdr:colOff>101600</xdr:colOff>
      <xdr:row>91</xdr:row>
      <xdr:rowOff>103136</xdr:rowOff>
    </xdr:to>
    <xdr:sp macro="" textlink="">
      <xdr:nvSpPr>
        <xdr:cNvPr id="695" name="楕円 694"/>
        <xdr:cNvSpPr/>
      </xdr:nvSpPr>
      <xdr:spPr>
        <a:xfrm>
          <a:off x="15430500" y="156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119663</xdr:rowOff>
    </xdr:from>
    <xdr:ext cx="534377" cy="259045"/>
    <xdr:sp macro="" textlink="">
      <xdr:nvSpPr>
        <xdr:cNvPr id="696" name="テキスト ボックス 695"/>
        <xdr:cNvSpPr txBox="1"/>
      </xdr:nvSpPr>
      <xdr:spPr>
        <a:xfrm>
          <a:off x="15214111" y="153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55068</xdr:rowOff>
    </xdr:from>
    <xdr:to>
      <xdr:col>76</xdr:col>
      <xdr:colOff>165100</xdr:colOff>
      <xdr:row>91</xdr:row>
      <xdr:rowOff>156668</xdr:rowOff>
    </xdr:to>
    <xdr:sp macro="" textlink="">
      <xdr:nvSpPr>
        <xdr:cNvPr id="697" name="楕円 696"/>
        <xdr:cNvSpPr/>
      </xdr:nvSpPr>
      <xdr:spPr>
        <a:xfrm>
          <a:off x="14541500" y="15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1745</xdr:rowOff>
    </xdr:from>
    <xdr:ext cx="534377" cy="259045"/>
    <xdr:sp macro="" textlink="">
      <xdr:nvSpPr>
        <xdr:cNvPr id="698" name="テキスト ボックス 697"/>
        <xdr:cNvSpPr txBox="1"/>
      </xdr:nvSpPr>
      <xdr:spPr>
        <a:xfrm>
          <a:off x="14325111" y="154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9767</xdr:rowOff>
    </xdr:from>
    <xdr:to>
      <xdr:col>72</xdr:col>
      <xdr:colOff>38100</xdr:colOff>
      <xdr:row>90</xdr:row>
      <xdr:rowOff>111367</xdr:rowOff>
    </xdr:to>
    <xdr:sp macro="" textlink="">
      <xdr:nvSpPr>
        <xdr:cNvPr id="699" name="楕円 698"/>
        <xdr:cNvSpPr/>
      </xdr:nvSpPr>
      <xdr:spPr>
        <a:xfrm>
          <a:off x="13652500" y="154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127894</xdr:rowOff>
    </xdr:from>
    <xdr:ext cx="534377" cy="259045"/>
    <xdr:sp macro="" textlink="">
      <xdr:nvSpPr>
        <xdr:cNvPr id="700" name="テキスト ボックス 699"/>
        <xdr:cNvSpPr txBox="1"/>
      </xdr:nvSpPr>
      <xdr:spPr>
        <a:xfrm>
          <a:off x="13436111" y="1521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157518</xdr:rowOff>
    </xdr:from>
    <xdr:to>
      <xdr:col>67</xdr:col>
      <xdr:colOff>101600</xdr:colOff>
      <xdr:row>93</xdr:row>
      <xdr:rowOff>87668</xdr:rowOff>
    </xdr:to>
    <xdr:sp macro="" textlink="">
      <xdr:nvSpPr>
        <xdr:cNvPr id="701" name="楕円 700"/>
        <xdr:cNvSpPr/>
      </xdr:nvSpPr>
      <xdr:spPr>
        <a:xfrm>
          <a:off x="12763500" y="159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104195</xdr:rowOff>
    </xdr:from>
    <xdr:ext cx="534377" cy="259045"/>
    <xdr:sp macro="" textlink="">
      <xdr:nvSpPr>
        <xdr:cNvPr id="702" name="テキスト ボックス 701"/>
        <xdr:cNvSpPr txBox="1"/>
      </xdr:nvSpPr>
      <xdr:spPr>
        <a:xfrm>
          <a:off x="12547111" y="157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6" name="直線コネクタ 725"/>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9"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30" name="直線コネクタ 729"/>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171196</xdr:rowOff>
    </xdr:from>
    <xdr:to>
      <xdr:col>116</xdr:col>
      <xdr:colOff>63500</xdr:colOff>
      <xdr:row>39</xdr:row>
      <xdr:rowOff>381</xdr:rowOff>
    </xdr:to>
    <xdr:cxnSp macro="">
      <xdr:nvCxnSpPr>
        <xdr:cNvPr id="731" name="直線コネクタ 730"/>
        <xdr:cNvCxnSpPr/>
      </xdr:nvCxnSpPr>
      <xdr:spPr>
        <a:xfrm flipV="1">
          <a:off x="21323300" y="668629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2"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3" name="フローチャート: 判断 732"/>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xdr:rowOff>
    </xdr:from>
    <xdr:to>
      <xdr:col>111</xdr:col>
      <xdr:colOff>177800</xdr:colOff>
      <xdr:row>39</xdr:row>
      <xdr:rowOff>889</xdr:rowOff>
    </xdr:to>
    <xdr:cxnSp macro="">
      <xdr:nvCxnSpPr>
        <xdr:cNvPr id="734" name="直線コネクタ 733"/>
        <xdr:cNvCxnSpPr/>
      </xdr:nvCxnSpPr>
      <xdr:spPr>
        <a:xfrm flipV="1">
          <a:off x="20434300" y="668693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5" name="フローチャート: 判断 734"/>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6" name="テキスト ボックス 735"/>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889</xdr:rowOff>
    </xdr:from>
    <xdr:to>
      <xdr:col>107</xdr:col>
      <xdr:colOff>50800</xdr:colOff>
      <xdr:row>39</xdr:row>
      <xdr:rowOff>1524</xdr:rowOff>
    </xdr:to>
    <xdr:cxnSp macro="">
      <xdr:nvCxnSpPr>
        <xdr:cNvPr id="737" name="直線コネクタ 736"/>
        <xdr:cNvCxnSpPr/>
      </xdr:nvCxnSpPr>
      <xdr:spPr>
        <a:xfrm flipV="1">
          <a:off x="19545300" y="66874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38481</xdr:rowOff>
    </xdr:from>
    <xdr:to>
      <xdr:col>107</xdr:col>
      <xdr:colOff>101600</xdr:colOff>
      <xdr:row>37</xdr:row>
      <xdr:rowOff>140081</xdr:rowOff>
    </xdr:to>
    <xdr:sp macro="" textlink="">
      <xdr:nvSpPr>
        <xdr:cNvPr id="738" name="フローチャート: 判断 737"/>
        <xdr:cNvSpPr/>
      </xdr:nvSpPr>
      <xdr:spPr>
        <a:xfrm>
          <a:off x="20383500" y="63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156608</xdr:rowOff>
    </xdr:from>
    <xdr:ext cx="469744" cy="259045"/>
    <xdr:sp macro="" textlink="">
      <xdr:nvSpPr>
        <xdr:cNvPr id="739" name="テキスト ボックス 738"/>
        <xdr:cNvSpPr txBox="1"/>
      </xdr:nvSpPr>
      <xdr:spPr>
        <a:xfrm>
          <a:off x="20199428" y="61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1524</xdr:rowOff>
    </xdr:from>
    <xdr:to>
      <xdr:col>102</xdr:col>
      <xdr:colOff>114300</xdr:colOff>
      <xdr:row>39</xdr:row>
      <xdr:rowOff>2032</xdr:rowOff>
    </xdr:to>
    <xdr:cxnSp macro="">
      <xdr:nvCxnSpPr>
        <xdr:cNvPr id="740" name="直線コネクタ 739"/>
        <xdr:cNvCxnSpPr/>
      </xdr:nvCxnSpPr>
      <xdr:spPr>
        <a:xfrm flipV="1">
          <a:off x="18656300" y="668807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153670</xdr:rowOff>
    </xdr:to>
    <xdr:sp macro="" textlink="">
      <xdr:nvSpPr>
        <xdr:cNvPr id="741" name="フローチャート: 判断 740"/>
        <xdr:cNvSpPr/>
      </xdr:nvSpPr>
      <xdr:spPr>
        <a:xfrm>
          <a:off x="19494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170197</xdr:rowOff>
    </xdr:from>
    <xdr:ext cx="469744" cy="259045"/>
    <xdr:sp macro="" textlink="">
      <xdr:nvSpPr>
        <xdr:cNvPr id="742" name="テキスト ボックス 741"/>
        <xdr:cNvSpPr txBox="1"/>
      </xdr:nvSpPr>
      <xdr:spPr>
        <a:xfrm>
          <a:off x="19310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123444</xdr:rowOff>
    </xdr:from>
    <xdr:to>
      <xdr:col>98</xdr:col>
      <xdr:colOff>38100</xdr:colOff>
      <xdr:row>38</xdr:row>
      <xdr:rowOff>53594</xdr:rowOff>
    </xdr:to>
    <xdr:sp macro="" textlink="">
      <xdr:nvSpPr>
        <xdr:cNvPr id="743" name="フローチャート: 判断 742"/>
        <xdr:cNvSpPr/>
      </xdr:nvSpPr>
      <xdr:spPr>
        <a:xfrm>
          <a:off x="18605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70121</xdr:rowOff>
    </xdr:from>
    <xdr:ext cx="469744" cy="259045"/>
    <xdr:sp macro="" textlink="">
      <xdr:nvSpPr>
        <xdr:cNvPr id="744" name="テキスト ボックス 743"/>
        <xdr:cNvSpPr txBox="1"/>
      </xdr:nvSpPr>
      <xdr:spPr>
        <a:xfrm>
          <a:off x="18421428" y="62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120396</xdr:rowOff>
    </xdr:from>
    <xdr:to>
      <xdr:col>116</xdr:col>
      <xdr:colOff>114300</xdr:colOff>
      <xdr:row>39</xdr:row>
      <xdr:rowOff>50546</xdr:rowOff>
    </xdr:to>
    <xdr:sp macro="" textlink="">
      <xdr:nvSpPr>
        <xdr:cNvPr id="750" name="楕円 749"/>
        <xdr:cNvSpPr/>
      </xdr:nvSpPr>
      <xdr:spPr>
        <a:xfrm>
          <a:off x="22110700" y="66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378565" cy="259045"/>
    <xdr:sp macro="" textlink="">
      <xdr:nvSpPr>
        <xdr:cNvPr id="751" name="投資及び出資金該当値テキスト"/>
        <xdr:cNvSpPr txBox="1"/>
      </xdr:nvSpPr>
      <xdr:spPr>
        <a:xfrm>
          <a:off x="22212300"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121031</xdr:rowOff>
    </xdr:from>
    <xdr:to>
      <xdr:col>112</xdr:col>
      <xdr:colOff>38100</xdr:colOff>
      <xdr:row>39</xdr:row>
      <xdr:rowOff>51181</xdr:rowOff>
    </xdr:to>
    <xdr:sp macro="" textlink="">
      <xdr:nvSpPr>
        <xdr:cNvPr id="752" name="楕円 751"/>
        <xdr:cNvSpPr/>
      </xdr:nvSpPr>
      <xdr:spPr>
        <a:xfrm>
          <a:off x="21272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42308</xdr:rowOff>
    </xdr:from>
    <xdr:ext cx="378565" cy="259045"/>
    <xdr:sp macro="" textlink="">
      <xdr:nvSpPr>
        <xdr:cNvPr id="753" name="テキスト ボックス 752"/>
        <xdr:cNvSpPr txBox="1"/>
      </xdr:nvSpPr>
      <xdr:spPr>
        <a:xfrm>
          <a:off x="21134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121539</xdr:rowOff>
    </xdr:from>
    <xdr:to>
      <xdr:col>107</xdr:col>
      <xdr:colOff>101600</xdr:colOff>
      <xdr:row>39</xdr:row>
      <xdr:rowOff>51689</xdr:rowOff>
    </xdr:to>
    <xdr:sp macro="" textlink="">
      <xdr:nvSpPr>
        <xdr:cNvPr id="754" name="楕円 753"/>
        <xdr:cNvSpPr/>
      </xdr:nvSpPr>
      <xdr:spPr>
        <a:xfrm>
          <a:off x="20383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42816</xdr:rowOff>
    </xdr:from>
    <xdr:ext cx="378565" cy="259045"/>
    <xdr:sp macro="" textlink="">
      <xdr:nvSpPr>
        <xdr:cNvPr id="755" name="テキスト ボックス 754"/>
        <xdr:cNvSpPr txBox="1"/>
      </xdr:nvSpPr>
      <xdr:spPr>
        <a:xfrm>
          <a:off x="20245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122174</xdr:rowOff>
    </xdr:from>
    <xdr:to>
      <xdr:col>102</xdr:col>
      <xdr:colOff>165100</xdr:colOff>
      <xdr:row>39</xdr:row>
      <xdr:rowOff>52324</xdr:rowOff>
    </xdr:to>
    <xdr:sp macro="" textlink="">
      <xdr:nvSpPr>
        <xdr:cNvPr id="756" name="楕円 755"/>
        <xdr:cNvSpPr/>
      </xdr:nvSpPr>
      <xdr:spPr>
        <a:xfrm>
          <a:off x="19494500" y="66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43451</xdr:rowOff>
    </xdr:from>
    <xdr:ext cx="378565" cy="259045"/>
    <xdr:sp macro="" textlink="">
      <xdr:nvSpPr>
        <xdr:cNvPr id="757" name="テキスト ボックス 756"/>
        <xdr:cNvSpPr txBox="1"/>
      </xdr:nvSpPr>
      <xdr:spPr>
        <a:xfrm>
          <a:off x="19356017" y="67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122682</xdr:rowOff>
    </xdr:from>
    <xdr:to>
      <xdr:col>98</xdr:col>
      <xdr:colOff>38100</xdr:colOff>
      <xdr:row>39</xdr:row>
      <xdr:rowOff>52832</xdr:rowOff>
    </xdr:to>
    <xdr:sp macro="" textlink="">
      <xdr:nvSpPr>
        <xdr:cNvPr id="758" name="楕円 757"/>
        <xdr:cNvSpPr/>
      </xdr:nvSpPr>
      <xdr:spPr>
        <a:xfrm>
          <a:off x="18605500" y="66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43959</xdr:rowOff>
    </xdr:from>
    <xdr:ext cx="378565" cy="259045"/>
    <xdr:sp macro="" textlink="">
      <xdr:nvSpPr>
        <xdr:cNvPr id="759" name="テキスト ボックス 758"/>
        <xdr:cNvSpPr txBox="1"/>
      </xdr:nvSpPr>
      <xdr:spPr>
        <a:xfrm>
          <a:off x="18467017" y="673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3" name="直線コネクタ 782"/>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4"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5" name="直線コネクタ 784"/>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6"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7" name="直線コネクタ 786"/>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163131</xdr:rowOff>
    </xdr:from>
    <xdr:to>
      <xdr:col>116</xdr:col>
      <xdr:colOff>63500</xdr:colOff>
      <xdr:row>57</xdr:row>
      <xdr:rowOff>164541</xdr:rowOff>
    </xdr:to>
    <xdr:cxnSp macro="">
      <xdr:nvCxnSpPr>
        <xdr:cNvPr id="788" name="直線コネクタ 787"/>
        <xdr:cNvCxnSpPr/>
      </xdr:nvCxnSpPr>
      <xdr:spPr>
        <a:xfrm flipV="1">
          <a:off x="21323300" y="9935781"/>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9"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90" name="フローチャート: 判断 789"/>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164541</xdr:rowOff>
    </xdr:from>
    <xdr:to>
      <xdr:col>111</xdr:col>
      <xdr:colOff>177800</xdr:colOff>
      <xdr:row>57</xdr:row>
      <xdr:rowOff>168008</xdr:rowOff>
    </xdr:to>
    <xdr:cxnSp macro="">
      <xdr:nvCxnSpPr>
        <xdr:cNvPr id="791" name="直線コネクタ 790"/>
        <xdr:cNvCxnSpPr/>
      </xdr:nvCxnSpPr>
      <xdr:spPr>
        <a:xfrm flipV="1">
          <a:off x="20434300" y="993719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2" name="フローチャート: 判断 791"/>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3" name="テキスト ボックス 792"/>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167132</xdr:rowOff>
    </xdr:from>
    <xdr:to>
      <xdr:col>107</xdr:col>
      <xdr:colOff>50800</xdr:colOff>
      <xdr:row>57</xdr:row>
      <xdr:rowOff>168008</xdr:rowOff>
    </xdr:to>
    <xdr:cxnSp macro="">
      <xdr:nvCxnSpPr>
        <xdr:cNvPr id="794" name="直線コネクタ 793"/>
        <xdr:cNvCxnSpPr/>
      </xdr:nvCxnSpPr>
      <xdr:spPr>
        <a:xfrm>
          <a:off x="19545300" y="993978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77965</xdr:rowOff>
    </xdr:from>
    <xdr:to>
      <xdr:col>107</xdr:col>
      <xdr:colOff>101600</xdr:colOff>
      <xdr:row>58</xdr:row>
      <xdr:rowOff>8115</xdr:rowOff>
    </xdr:to>
    <xdr:sp macro="" textlink="">
      <xdr:nvSpPr>
        <xdr:cNvPr id="795" name="フローチャート: 判断 794"/>
        <xdr:cNvSpPr/>
      </xdr:nvSpPr>
      <xdr:spPr>
        <a:xfrm>
          <a:off x="20383500" y="985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24642</xdr:rowOff>
    </xdr:from>
    <xdr:ext cx="469744" cy="259045"/>
    <xdr:sp macro="" textlink="">
      <xdr:nvSpPr>
        <xdr:cNvPr id="796" name="テキスト ボックス 795"/>
        <xdr:cNvSpPr txBox="1"/>
      </xdr:nvSpPr>
      <xdr:spPr>
        <a:xfrm>
          <a:off x="20199428" y="96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160274</xdr:rowOff>
    </xdr:from>
    <xdr:to>
      <xdr:col>102</xdr:col>
      <xdr:colOff>114300</xdr:colOff>
      <xdr:row>57</xdr:row>
      <xdr:rowOff>167132</xdr:rowOff>
    </xdr:to>
    <xdr:cxnSp macro="">
      <xdr:nvCxnSpPr>
        <xdr:cNvPr id="797" name="直線コネクタ 796"/>
        <xdr:cNvCxnSpPr/>
      </xdr:nvCxnSpPr>
      <xdr:spPr>
        <a:xfrm>
          <a:off x="18656300" y="99329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14300</xdr:rowOff>
    </xdr:from>
    <xdr:to>
      <xdr:col>102</xdr:col>
      <xdr:colOff>165100</xdr:colOff>
      <xdr:row>58</xdr:row>
      <xdr:rowOff>115900</xdr:rowOff>
    </xdr:to>
    <xdr:sp macro="" textlink="">
      <xdr:nvSpPr>
        <xdr:cNvPr id="798" name="フローチャート: 判断 797"/>
        <xdr:cNvSpPr/>
      </xdr:nvSpPr>
      <xdr:spPr>
        <a:xfrm>
          <a:off x="19494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107027</xdr:rowOff>
    </xdr:from>
    <xdr:ext cx="469744" cy="259045"/>
    <xdr:sp macro="" textlink="">
      <xdr:nvSpPr>
        <xdr:cNvPr id="799" name="テキスト ボックス 798"/>
        <xdr:cNvSpPr txBox="1"/>
      </xdr:nvSpPr>
      <xdr:spPr>
        <a:xfrm>
          <a:off x="19310428" y="100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21577</xdr:rowOff>
    </xdr:from>
    <xdr:to>
      <xdr:col>98</xdr:col>
      <xdr:colOff>38100</xdr:colOff>
      <xdr:row>58</xdr:row>
      <xdr:rowOff>123177</xdr:rowOff>
    </xdr:to>
    <xdr:sp macro="" textlink="">
      <xdr:nvSpPr>
        <xdr:cNvPr id="800" name="フローチャート: 判断 799"/>
        <xdr:cNvSpPr/>
      </xdr:nvSpPr>
      <xdr:spPr>
        <a:xfrm>
          <a:off x="18605500" y="99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114304</xdr:rowOff>
    </xdr:from>
    <xdr:ext cx="469744" cy="259045"/>
    <xdr:sp macro="" textlink="">
      <xdr:nvSpPr>
        <xdr:cNvPr id="801" name="テキスト ボックス 800"/>
        <xdr:cNvSpPr txBox="1"/>
      </xdr:nvSpPr>
      <xdr:spPr>
        <a:xfrm>
          <a:off x="18421428" y="100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112331</xdr:rowOff>
    </xdr:from>
    <xdr:to>
      <xdr:col>116</xdr:col>
      <xdr:colOff>114300</xdr:colOff>
      <xdr:row>58</xdr:row>
      <xdr:rowOff>42481</xdr:rowOff>
    </xdr:to>
    <xdr:sp macro="" textlink="">
      <xdr:nvSpPr>
        <xdr:cNvPr id="807" name="楕円 806"/>
        <xdr:cNvSpPr/>
      </xdr:nvSpPr>
      <xdr:spPr>
        <a:xfrm>
          <a:off x="22110700" y="98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90758</xdr:rowOff>
    </xdr:from>
    <xdr:ext cx="469744" cy="259045"/>
    <xdr:sp macro="" textlink="">
      <xdr:nvSpPr>
        <xdr:cNvPr id="808" name="貸付金該当値テキスト"/>
        <xdr:cNvSpPr txBox="1"/>
      </xdr:nvSpPr>
      <xdr:spPr>
        <a:xfrm>
          <a:off x="22212300" y="986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113741</xdr:rowOff>
    </xdr:from>
    <xdr:to>
      <xdr:col>112</xdr:col>
      <xdr:colOff>38100</xdr:colOff>
      <xdr:row>58</xdr:row>
      <xdr:rowOff>43891</xdr:rowOff>
    </xdr:to>
    <xdr:sp macro="" textlink="">
      <xdr:nvSpPr>
        <xdr:cNvPr id="809" name="楕円 808"/>
        <xdr:cNvSpPr/>
      </xdr:nvSpPr>
      <xdr:spPr>
        <a:xfrm>
          <a:off x="21272500" y="98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35018</xdr:rowOff>
    </xdr:from>
    <xdr:ext cx="469744" cy="259045"/>
    <xdr:sp macro="" textlink="">
      <xdr:nvSpPr>
        <xdr:cNvPr id="810" name="テキスト ボックス 809"/>
        <xdr:cNvSpPr txBox="1"/>
      </xdr:nvSpPr>
      <xdr:spPr>
        <a:xfrm>
          <a:off x="21088428"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117208</xdr:rowOff>
    </xdr:from>
    <xdr:to>
      <xdr:col>107</xdr:col>
      <xdr:colOff>101600</xdr:colOff>
      <xdr:row>58</xdr:row>
      <xdr:rowOff>47358</xdr:rowOff>
    </xdr:to>
    <xdr:sp macro="" textlink="">
      <xdr:nvSpPr>
        <xdr:cNvPr id="811" name="楕円 810"/>
        <xdr:cNvSpPr/>
      </xdr:nvSpPr>
      <xdr:spPr>
        <a:xfrm>
          <a:off x="20383500" y="9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38485</xdr:rowOff>
    </xdr:from>
    <xdr:ext cx="469744" cy="259045"/>
    <xdr:sp macro="" textlink="">
      <xdr:nvSpPr>
        <xdr:cNvPr id="812" name="テキスト ボックス 811"/>
        <xdr:cNvSpPr txBox="1"/>
      </xdr:nvSpPr>
      <xdr:spPr>
        <a:xfrm>
          <a:off x="20199428" y="99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116332</xdr:rowOff>
    </xdr:from>
    <xdr:to>
      <xdr:col>102</xdr:col>
      <xdr:colOff>165100</xdr:colOff>
      <xdr:row>58</xdr:row>
      <xdr:rowOff>46482</xdr:rowOff>
    </xdr:to>
    <xdr:sp macro="" textlink="">
      <xdr:nvSpPr>
        <xdr:cNvPr id="813" name="楕円 812"/>
        <xdr:cNvSpPr/>
      </xdr:nvSpPr>
      <xdr:spPr>
        <a:xfrm>
          <a:off x="19494500" y="9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63009</xdr:rowOff>
    </xdr:from>
    <xdr:ext cx="469744" cy="259045"/>
    <xdr:sp macro="" textlink="">
      <xdr:nvSpPr>
        <xdr:cNvPr id="814" name="テキスト ボックス 813"/>
        <xdr:cNvSpPr txBox="1"/>
      </xdr:nvSpPr>
      <xdr:spPr>
        <a:xfrm>
          <a:off x="19310428" y="96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109474</xdr:rowOff>
    </xdr:from>
    <xdr:to>
      <xdr:col>98</xdr:col>
      <xdr:colOff>38100</xdr:colOff>
      <xdr:row>58</xdr:row>
      <xdr:rowOff>39624</xdr:rowOff>
    </xdr:to>
    <xdr:sp macro="" textlink="">
      <xdr:nvSpPr>
        <xdr:cNvPr id="815" name="楕円 814"/>
        <xdr:cNvSpPr/>
      </xdr:nvSpPr>
      <xdr:spPr>
        <a:xfrm>
          <a:off x="18605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56151</xdr:rowOff>
    </xdr:from>
    <xdr:ext cx="469744" cy="259045"/>
    <xdr:sp macro="" textlink="">
      <xdr:nvSpPr>
        <xdr:cNvPr id="816" name="テキスト ボックス 815"/>
        <xdr:cNvSpPr txBox="1"/>
      </xdr:nvSpPr>
      <xdr:spPr>
        <a:xfrm>
          <a:off x="18421428" y="965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3" name="直線コネクタ 842"/>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4"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5" name="直線コネクタ 844"/>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6"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7" name="直線コネクタ 846"/>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113378</xdr:rowOff>
    </xdr:from>
    <xdr:to>
      <xdr:col>116</xdr:col>
      <xdr:colOff>63500</xdr:colOff>
      <xdr:row>75</xdr:row>
      <xdr:rowOff>162168</xdr:rowOff>
    </xdr:to>
    <xdr:cxnSp macro="">
      <xdr:nvCxnSpPr>
        <xdr:cNvPr id="848" name="直線コネクタ 847"/>
        <xdr:cNvCxnSpPr/>
      </xdr:nvCxnSpPr>
      <xdr:spPr>
        <a:xfrm>
          <a:off x="21323300" y="12800678"/>
          <a:ext cx="838200" cy="2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9"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50" name="フローチャート: 判断 849"/>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113378</xdr:rowOff>
    </xdr:from>
    <xdr:to>
      <xdr:col>111</xdr:col>
      <xdr:colOff>177800</xdr:colOff>
      <xdr:row>74</xdr:row>
      <xdr:rowOff>159458</xdr:rowOff>
    </xdr:to>
    <xdr:cxnSp macro="">
      <xdr:nvCxnSpPr>
        <xdr:cNvPr id="851" name="直線コネクタ 850"/>
        <xdr:cNvCxnSpPr/>
      </xdr:nvCxnSpPr>
      <xdr:spPr>
        <a:xfrm flipV="1">
          <a:off x="20434300" y="12800678"/>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2" name="フローチャート: 判断 851"/>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3" name="テキスト ボックス 852"/>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159458</xdr:rowOff>
    </xdr:from>
    <xdr:to>
      <xdr:col>107</xdr:col>
      <xdr:colOff>50800</xdr:colOff>
      <xdr:row>75</xdr:row>
      <xdr:rowOff>68540</xdr:rowOff>
    </xdr:to>
    <xdr:cxnSp macro="">
      <xdr:nvCxnSpPr>
        <xdr:cNvPr id="854" name="直線コネクタ 853"/>
        <xdr:cNvCxnSpPr/>
      </xdr:nvCxnSpPr>
      <xdr:spPr>
        <a:xfrm flipV="1">
          <a:off x="19545300" y="12846758"/>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24990</xdr:rowOff>
    </xdr:from>
    <xdr:to>
      <xdr:col>107</xdr:col>
      <xdr:colOff>101600</xdr:colOff>
      <xdr:row>73</xdr:row>
      <xdr:rowOff>126590</xdr:rowOff>
    </xdr:to>
    <xdr:sp macro="" textlink="">
      <xdr:nvSpPr>
        <xdr:cNvPr id="855" name="フローチャート: 判断 854"/>
        <xdr:cNvSpPr/>
      </xdr:nvSpPr>
      <xdr:spPr>
        <a:xfrm>
          <a:off x="20383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143117</xdr:rowOff>
    </xdr:from>
    <xdr:ext cx="534377" cy="259045"/>
    <xdr:sp macro="" textlink="">
      <xdr:nvSpPr>
        <xdr:cNvPr id="856" name="テキスト ボックス 855"/>
        <xdr:cNvSpPr txBox="1"/>
      </xdr:nvSpPr>
      <xdr:spPr>
        <a:xfrm>
          <a:off x="20167111" y="123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68540</xdr:rowOff>
    </xdr:from>
    <xdr:to>
      <xdr:col>102</xdr:col>
      <xdr:colOff>114300</xdr:colOff>
      <xdr:row>75</xdr:row>
      <xdr:rowOff>85457</xdr:rowOff>
    </xdr:to>
    <xdr:cxnSp macro="">
      <xdr:nvCxnSpPr>
        <xdr:cNvPr id="857" name="直線コネクタ 856"/>
        <xdr:cNvCxnSpPr/>
      </xdr:nvCxnSpPr>
      <xdr:spPr>
        <a:xfrm flipV="1">
          <a:off x="18656300" y="1292729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127109</xdr:rowOff>
    </xdr:from>
    <xdr:to>
      <xdr:col>102</xdr:col>
      <xdr:colOff>165100</xdr:colOff>
      <xdr:row>75</xdr:row>
      <xdr:rowOff>57259</xdr:rowOff>
    </xdr:to>
    <xdr:sp macro="" textlink="">
      <xdr:nvSpPr>
        <xdr:cNvPr id="858" name="フローチャート: 判断 857"/>
        <xdr:cNvSpPr/>
      </xdr:nvSpPr>
      <xdr:spPr>
        <a:xfrm>
          <a:off x="19494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73786</xdr:rowOff>
    </xdr:from>
    <xdr:ext cx="534377" cy="259045"/>
    <xdr:sp macro="" textlink="">
      <xdr:nvSpPr>
        <xdr:cNvPr id="859" name="テキスト ボックス 858"/>
        <xdr:cNvSpPr txBox="1"/>
      </xdr:nvSpPr>
      <xdr:spPr>
        <a:xfrm>
          <a:off x="19278111" y="1258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14115</xdr:rowOff>
    </xdr:from>
    <xdr:to>
      <xdr:col>98</xdr:col>
      <xdr:colOff>38100</xdr:colOff>
      <xdr:row>75</xdr:row>
      <xdr:rowOff>115715</xdr:rowOff>
    </xdr:to>
    <xdr:sp macro="" textlink="">
      <xdr:nvSpPr>
        <xdr:cNvPr id="860" name="フローチャート: 判断 859"/>
        <xdr:cNvSpPr/>
      </xdr:nvSpPr>
      <xdr:spPr>
        <a:xfrm>
          <a:off x="18605500" y="128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132242</xdr:rowOff>
    </xdr:from>
    <xdr:ext cx="534377" cy="259045"/>
    <xdr:sp macro="" textlink="">
      <xdr:nvSpPr>
        <xdr:cNvPr id="861" name="テキスト ボックス 860"/>
        <xdr:cNvSpPr txBox="1"/>
      </xdr:nvSpPr>
      <xdr:spPr>
        <a:xfrm>
          <a:off x="18389111" y="126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111368</xdr:rowOff>
    </xdr:from>
    <xdr:to>
      <xdr:col>116</xdr:col>
      <xdr:colOff>114300</xdr:colOff>
      <xdr:row>76</xdr:row>
      <xdr:rowOff>41518</xdr:rowOff>
    </xdr:to>
    <xdr:sp macro="" textlink="">
      <xdr:nvSpPr>
        <xdr:cNvPr id="867" name="楕円 866"/>
        <xdr:cNvSpPr/>
      </xdr:nvSpPr>
      <xdr:spPr>
        <a:xfrm>
          <a:off x="22110700" y="129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89795</xdr:rowOff>
    </xdr:from>
    <xdr:ext cx="534377" cy="259045"/>
    <xdr:sp macro="" textlink="">
      <xdr:nvSpPr>
        <xdr:cNvPr id="868" name="繰出金該当値テキスト"/>
        <xdr:cNvSpPr txBox="1"/>
      </xdr:nvSpPr>
      <xdr:spPr>
        <a:xfrm>
          <a:off x="22212300" y="12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62578</xdr:rowOff>
    </xdr:from>
    <xdr:to>
      <xdr:col>112</xdr:col>
      <xdr:colOff>38100</xdr:colOff>
      <xdr:row>74</xdr:row>
      <xdr:rowOff>164178</xdr:rowOff>
    </xdr:to>
    <xdr:sp macro="" textlink="">
      <xdr:nvSpPr>
        <xdr:cNvPr id="869" name="楕円 868"/>
        <xdr:cNvSpPr/>
      </xdr:nvSpPr>
      <xdr:spPr>
        <a:xfrm>
          <a:off x="21272500" y="127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9255</xdr:rowOff>
    </xdr:from>
    <xdr:ext cx="534377" cy="259045"/>
    <xdr:sp macro="" textlink="">
      <xdr:nvSpPr>
        <xdr:cNvPr id="870" name="テキスト ボックス 869"/>
        <xdr:cNvSpPr txBox="1"/>
      </xdr:nvSpPr>
      <xdr:spPr>
        <a:xfrm>
          <a:off x="21056111" y="125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108658</xdr:rowOff>
    </xdr:from>
    <xdr:to>
      <xdr:col>107</xdr:col>
      <xdr:colOff>101600</xdr:colOff>
      <xdr:row>75</xdr:row>
      <xdr:rowOff>38808</xdr:rowOff>
    </xdr:to>
    <xdr:sp macro="" textlink="">
      <xdr:nvSpPr>
        <xdr:cNvPr id="871" name="楕円 870"/>
        <xdr:cNvSpPr/>
      </xdr:nvSpPr>
      <xdr:spPr>
        <a:xfrm>
          <a:off x="20383500" y="12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29935</xdr:rowOff>
    </xdr:from>
    <xdr:ext cx="534377" cy="259045"/>
    <xdr:sp macro="" textlink="">
      <xdr:nvSpPr>
        <xdr:cNvPr id="872" name="テキスト ボックス 871"/>
        <xdr:cNvSpPr txBox="1"/>
      </xdr:nvSpPr>
      <xdr:spPr>
        <a:xfrm>
          <a:off x="20167111" y="128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17740</xdr:rowOff>
    </xdr:from>
    <xdr:to>
      <xdr:col>102</xdr:col>
      <xdr:colOff>165100</xdr:colOff>
      <xdr:row>75</xdr:row>
      <xdr:rowOff>119340</xdr:rowOff>
    </xdr:to>
    <xdr:sp macro="" textlink="">
      <xdr:nvSpPr>
        <xdr:cNvPr id="873" name="楕円 872"/>
        <xdr:cNvSpPr/>
      </xdr:nvSpPr>
      <xdr:spPr>
        <a:xfrm>
          <a:off x="19494500" y="128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110467</xdr:rowOff>
    </xdr:from>
    <xdr:ext cx="534377" cy="259045"/>
    <xdr:sp macro="" textlink="">
      <xdr:nvSpPr>
        <xdr:cNvPr id="874" name="テキスト ボックス 873"/>
        <xdr:cNvSpPr txBox="1"/>
      </xdr:nvSpPr>
      <xdr:spPr>
        <a:xfrm>
          <a:off x="19278111" y="129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34657</xdr:rowOff>
    </xdr:from>
    <xdr:to>
      <xdr:col>98</xdr:col>
      <xdr:colOff>38100</xdr:colOff>
      <xdr:row>75</xdr:row>
      <xdr:rowOff>136257</xdr:rowOff>
    </xdr:to>
    <xdr:sp macro="" textlink="">
      <xdr:nvSpPr>
        <xdr:cNvPr id="875" name="楕円 874"/>
        <xdr:cNvSpPr/>
      </xdr:nvSpPr>
      <xdr:spPr>
        <a:xfrm>
          <a:off x="18605500" y="12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127384</xdr:rowOff>
    </xdr:from>
    <xdr:ext cx="534377" cy="259045"/>
    <xdr:sp macro="" textlink="">
      <xdr:nvSpPr>
        <xdr:cNvPr id="876" name="テキスト ボックス 875"/>
        <xdr:cNvSpPr txBox="1"/>
      </xdr:nvSpPr>
      <xdr:spPr>
        <a:xfrm>
          <a:off x="18389111" y="129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公債費が類似団体平均を大きく上回っている状況となっている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今後も引き続き、人件費の削減や物件費等の内部管理経費の縮減に努め、適正な予算執行を推進し、併せて財政の健全化を図っていく。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119,273
118,441
1,256.42
67,860,344
65,426,399
2,378,809
40,789,878
84,085,155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140843</xdr:rowOff>
    </xdr:from>
    <xdr:to>
      <xdr:col>24</xdr:col>
      <xdr:colOff>63500</xdr:colOff>
      <xdr:row>35</xdr:row>
      <xdr:rowOff>164274</xdr:rowOff>
    </xdr:to>
    <xdr:cxnSp macro="">
      <xdr:nvCxnSpPr>
        <xdr:cNvPr id="57" name="直線コネクタ 56"/>
        <xdr:cNvCxnSpPr/>
      </xdr:nvCxnSpPr>
      <xdr:spPr>
        <a:xfrm>
          <a:off x="3797300" y="6141593"/>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35</xdr:row>
      <xdr:rowOff>140843</xdr:rowOff>
    </xdr:to>
    <xdr:cxnSp macro="">
      <xdr:nvCxnSpPr>
        <xdr:cNvPr id="60" name="直線コネクタ 59"/>
        <xdr:cNvCxnSpPr/>
      </xdr:nvCxnSpPr>
      <xdr:spPr>
        <a:xfrm>
          <a:off x="2908300" y="6010148"/>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9398</xdr:rowOff>
    </xdr:from>
    <xdr:to>
      <xdr:col>15</xdr:col>
      <xdr:colOff>50800</xdr:colOff>
      <xdr:row>35</xdr:row>
      <xdr:rowOff>69405</xdr:rowOff>
    </xdr:to>
    <xdr:cxnSp macro="">
      <xdr:nvCxnSpPr>
        <xdr:cNvPr id="63" name="直線コネクタ 62"/>
        <xdr:cNvCxnSpPr/>
      </xdr:nvCxnSpPr>
      <xdr:spPr>
        <a:xfrm flipV="1">
          <a:off x="2019300" y="601014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128905</xdr:rowOff>
    </xdr:from>
    <xdr:to>
      <xdr:col>15</xdr:col>
      <xdr:colOff>101600</xdr:colOff>
      <xdr:row>36</xdr:row>
      <xdr:rowOff>59055</xdr:rowOff>
    </xdr:to>
    <xdr:sp macro="" textlink="">
      <xdr:nvSpPr>
        <xdr:cNvPr id="64" name="フローチャート: 判断 63"/>
        <xdr:cNvSpPr/>
      </xdr:nvSpPr>
      <xdr:spPr>
        <a:xfrm>
          <a:off x="2857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50182</xdr:rowOff>
    </xdr:from>
    <xdr:ext cx="469744" cy="259045"/>
    <xdr:sp macro="" textlink="">
      <xdr:nvSpPr>
        <xdr:cNvPr id="65" name="テキスト ボックス 64"/>
        <xdr:cNvSpPr txBox="1"/>
      </xdr:nvSpPr>
      <xdr:spPr>
        <a:xfrm>
          <a:off x="2673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69405</xdr:rowOff>
    </xdr:from>
    <xdr:to>
      <xdr:col>10</xdr:col>
      <xdr:colOff>114300</xdr:colOff>
      <xdr:row>35</xdr:row>
      <xdr:rowOff>82550</xdr:rowOff>
    </xdr:to>
    <xdr:cxnSp macro="">
      <xdr:nvCxnSpPr>
        <xdr:cNvPr id="66" name="直線コネクタ 65"/>
        <xdr:cNvCxnSpPr/>
      </xdr:nvCxnSpPr>
      <xdr:spPr>
        <a:xfrm flipV="1">
          <a:off x="1130300" y="60701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72327</xdr:rowOff>
    </xdr:from>
    <xdr:to>
      <xdr:col>10</xdr:col>
      <xdr:colOff>165100</xdr:colOff>
      <xdr:row>37</xdr:row>
      <xdr:rowOff>2477</xdr:rowOff>
    </xdr:to>
    <xdr:sp macro="" textlink="">
      <xdr:nvSpPr>
        <xdr:cNvPr id="67" name="フローチャート: 判断 66"/>
        <xdr:cNvSpPr/>
      </xdr:nvSpPr>
      <xdr:spPr>
        <a:xfrm>
          <a:off x="1968500" y="624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165054</xdr:rowOff>
    </xdr:from>
    <xdr:ext cx="469744" cy="259045"/>
    <xdr:sp macro="" textlink="">
      <xdr:nvSpPr>
        <xdr:cNvPr id="68" name="テキスト ボックス 67"/>
        <xdr:cNvSpPr txBox="1"/>
      </xdr:nvSpPr>
      <xdr:spPr>
        <a:xfrm>
          <a:off x="1784428" y="63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87757</xdr:rowOff>
    </xdr:from>
    <xdr:to>
      <xdr:col>6</xdr:col>
      <xdr:colOff>38100</xdr:colOff>
      <xdr:row>37</xdr:row>
      <xdr:rowOff>17907</xdr:rowOff>
    </xdr:to>
    <xdr:sp macro="" textlink="">
      <xdr:nvSpPr>
        <xdr:cNvPr id="69" name="フローチャート: 判断 68"/>
        <xdr:cNvSpPr/>
      </xdr:nvSpPr>
      <xdr:spPr>
        <a:xfrm>
          <a:off x="1079500" y="62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9034</xdr:rowOff>
    </xdr:from>
    <xdr:ext cx="469744" cy="259045"/>
    <xdr:sp macro="" textlink="">
      <xdr:nvSpPr>
        <xdr:cNvPr id="70" name="テキスト ボックス 69"/>
        <xdr:cNvSpPr txBox="1"/>
      </xdr:nvSpPr>
      <xdr:spPr>
        <a:xfrm>
          <a:off x="895428" y="63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113474</xdr:rowOff>
    </xdr:from>
    <xdr:to>
      <xdr:col>24</xdr:col>
      <xdr:colOff>114300</xdr:colOff>
      <xdr:row>36</xdr:row>
      <xdr:rowOff>43624</xdr:rowOff>
    </xdr:to>
    <xdr:sp macro="" textlink="">
      <xdr:nvSpPr>
        <xdr:cNvPr id="76" name="楕円 75"/>
        <xdr:cNvSpPr/>
      </xdr:nvSpPr>
      <xdr:spPr>
        <a:xfrm>
          <a:off x="45847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91901</xdr:rowOff>
    </xdr:from>
    <xdr:ext cx="469744" cy="259045"/>
    <xdr:sp macro="" textlink="">
      <xdr:nvSpPr>
        <xdr:cNvPr id="77" name="議会費該当値テキスト"/>
        <xdr:cNvSpPr txBox="1"/>
      </xdr:nvSpPr>
      <xdr:spPr>
        <a:xfrm>
          <a:off x="4686300" y="609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90043</xdr:rowOff>
    </xdr:from>
    <xdr:to>
      <xdr:col>20</xdr:col>
      <xdr:colOff>38100</xdr:colOff>
      <xdr:row>36</xdr:row>
      <xdr:rowOff>20193</xdr:rowOff>
    </xdr:to>
    <xdr:sp macro="" textlink="">
      <xdr:nvSpPr>
        <xdr:cNvPr id="78" name="楕円 77"/>
        <xdr:cNvSpPr/>
      </xdr:nvSpPr>
      <xdr:spPr>
        <a:xfrm>
          <a:off x="3746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11320</xdr:rowOff>
    </xdr:from>
    <xdr:ext cx="469744" cy="259045"/>
    <xdr:sp macro="" textlink="">
      <xdr:nvSpPr>
        <xdr:cNvPr id="79" name="テキスト ボックス 78"/>
        <xdr:cNvSpPr txBox="1"/>
      </xdr:nvSpPr>
      <xdr:spPr>
        <a:xfrm>
          <a:off x="3562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130048</xdr:rowOff>
    </xdr:from>
    <xdr:to>
      <xdr:col>15</xdr:col>
      <xdr:colOff>101600</xdr:colOff>
      <xdr:row>35</xdr:row>
      <xdr:rowOff>60198</xdr:rowOff>
    </xdr:to>
    <xdr:sp macro="" textlink="">
      <xdr:nvSpPr>
        <xdr:cNvPr id="80" name="楕円 79"/>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76725</xdr:rowOff>
    </xdr:from>
    <xdr:ext cx="469744" cy="259045"/>
    <xdr:sp macro="" textlink="">
      <xdr:nvSpPr>
        <xdr:cNvPr id="81" name="テキスト ボックス 80"/>
        <xdr:cNvSpPr txBox="1"/>
      </xdr:nvSpPr>
      <xdr:spPr>
        <a:xfrm>
          <a:off x="2673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18605</xdr:rowOff>
    </xdr:from>
    <xdr:to>
      <xdr:col>10</xdr:col>
      <xdr:colOff>165100</xdr:colOff>
      <xdr:row>35</xdr:row>
      <xdr:rowOff>120205</xdr:rowOff>
    </xdr:to>
    <xdr:sp macro="" textlink="">
      <xdr:nvSpPr>
        <xdr:cNvPr id="82" name="楕円 81"/>
        <xdr:cNvSpPr/>
      </xdr:nvSpPr>
      <xdr:spPr>
        <a:xfrm>
          <a:off x="1968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136732</xdr:rowOff>
    </xdr:from>
    <xdr:ext cx="469744" cy="259045"/>
    <xdr:sp macro="" textlink="">
      <xdr:nvSpPr>
        <xdr:cNvPr id="83" name="テキスト ボックス 82"/>
        <xdr:cNvSpPr txBox="1"/>
      </xdr:nvSpPr>
      <xdr:spPr>
        <a:xfrm>
          <a:off x="1784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4" name="楕円 83"/>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85" name="テキスト ボックス 84"/>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110534</xdr:rowOff>
    </xdr:from>
    <xdr:to>
      <xdr:col>24</xdr:col>
      <xdr:colOff>63500</xdr:colOff>
      <xdr:row>53</xdr:row>
      <xdr:rowOff>76378</xdr:rowOff>
    </xdr:to>
    <xdr:cxnSp macro="">
      <xdr:nvCxnSpPr>
        <xdr:cNvPr id="115" name="直線コネクタ 114"/>
        <xdr:cNvCxnSpPr/>
      </xdr:nvCxnSpPr>
      <xdr:spPr>
        <a:xfrm>
          <a:off x="3797300" y="8854484"/>
          <a:ext cx="838200" cy="3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110534</xdr:rowOff>
    </xdr:from>
    <xdr:to>
      <xdr:col>19</xdr:col>
      <xdr:colOff>177800</xdr:colOff>
      <xdr:row>52</xdr:row>
      <xdr:rowOff>1892</xdr:rowOff>
    </xdr:to>
    <xdr:cxnSp macro="">
      <xdr:nvCxnSpPr>
        <xdr:cNvPr id="118" name="直線コネクタ 117"/>
        <xdr:cNvCxnSpPr/>
      </xdr:nvCxnSpPr>
      <xdr:spPr>
        <a:xfrm flipV="1">
          <a:off x="2908300" y="8854484"/>
          <a:ext cx="8890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27819</xdr:rowOff>
    </xdr:from>
    <xdr:to>
      <xdr:col>15</xdr:col>
      <xdr:colOff>50800</xdr:colOff>
      <xdr:row>52</xdr:row>
      <xdr:rowOff>1892</xdr:rowOff>
    </xdr:to>
    <xdr:cxnSp macro="">
      <xdr:nvCxnSpPr>
        <xdr:cNvPr id="121" name="直線コネクタ 120"/>
        <xdr:cNvCxnSpPr/>
      </xdr:nvCxnSpPr>
      <xdr:spPr>
        <a:xfrm>
          <a:off x="2019300" y="8771769"/>
          <a:ext cx="889000" cy="1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120714</xdr:rowOff>
    </xdr:from>
    <xdr:to>
      <xdr:col>15</xdr:col>
      <xdr:colOff>101600</xdr:colOff>
      <xdr:row>54</xdr:row>
      <xdr:rowOff>50864</xdr:rowOff>
    </xdr:to>
    <xdr:sp macro="" textlink="">
      <xdr:nvSpPr>
        <xdr:cNvPr id="122" name="フローチャート: 判断 121"/>
        <xdr:cNvSpPr/>
      </xdr:nvSpPr>
      <xdr:spPr>
        <a:xfrm>
          <a:off x="2857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41991</xdr:rowOff>
    </xdr:from>
    <xdr:ext cx="534377" cy="259045"/>
    <xdr:sp macro="" textlink="">
      <xdr:nvSpPr>
        <xdr:cNvPr id="123" name="テキスト ボックス 122"/>
        <xdr:cNvSpPr txBox="1"/>
      </xdr:nvSpPr>
      <xdr:spPr>
        <a:xfrm>
          <a:off x="2641111" y="93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27819</xdr:rowOff>
    </xdr:from>
    <xdr:to>
      <xdr:col>10</xdr:col>
      <xdr:colOff>114300</xdr:colOff>
      <xdr:row>52</xdr:row>
      <xdr:rowOff>168428</xdr:rowOff>
    </xdr:to>
    <xdr:cxnSp macro="">
      <xdr:nvCxnSpPr>
        <xdr:cNvPr id="124" name="直線コネクタ 123"/>
        <xdr:cNvCxnSpPr/>
      </xdr:nvCxnSpPr>
      <xdr:spPr>
        <a:xfrm flipV="1">
          <a:off x="1130300" y="8771769"/>
          <a:ext cx="889000" cy="3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148565</xdr:rowOff>
    </xdr:from>
    <xdr:to>
      <xdr:col>10</xdr:col>
      <xdr:colOff>165100</xdr:colOff>
      <xdr:row>55</xdr:row>
      <xdr:rowOff>78715</xdr:rowOff>
    </xdr:to>
    <xdr:sp macro="" textlink="">
      <xdr:nvSpPr>
        <xdr:cNvPr id="125" name="フローチャート: 判断 124"/>
        <xdr:cNvSpPr/>
      </xdr:nvSpPr>
      <xdr:spPr>
        <a:xfrm>
          <a:off x="1968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69842</xdr:rowOff>
    </xdr:from>
    <xdr:ext cx="534377" cy="259045"/>
    <xdr:sp macro="" textlink="">
      <xdr:nvSpPr>
        <xdr:cNvPr id="126" name="テキスト ボックス 125"/>
        <xdr:cNvSpPr txBox="1"/>
      </xdr:nvSpPr>
      <xdr:spPr>
        <a:xfrm>
          <a:off x="1752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116942</xdr:rowOff>
    </xdr:from>
    <xdr:to>
      <xdr:col>6</xdr:col>
      <xdr:colOff>38100</xdr:colOff>
      <xdr:row>55</xdr:row>
      <xdr:rowOff>47092</xdr:rowOff>
    </xdr:to>
    <xdr:sp macro="" textlink="">
      <xdr:nvSpPr>
        <xdr:cNvPr id="127" name="フローチャート: 判断 126"/>
        <xdr:cNvSpPr/>
      </xdr:nvSpPr>
      <xdr:spPr>
        <a:xfrm>
          <a:off x="1079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38219</xdr:rowOff>
    </xdr:from>
    <xdr:ext cx="534377" cy="259045"/>
    <xdr:sp macro="" textlink="">
      <xdr:nvSpPr>
        <xdr:cNvPr id="128" name="テキスト ボックス 127"/>
        <xdr:cNvSpPr txBox="1"/>
      </xdr:nvSpPr>
      <xdr:spPr>
        <a:xfrm>
          <a:off x="863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25578</xdr:rowOff>
    </xdr:from>
    <xdr:to>
      <xdr:col>24</xdr:col>
      <xdr:colOff>114300</xdr:colOff>
      <xdr:row>53</xdr:row>
      <xdr:rowOff>127178</xdr:rowOff>
    </xdr:to>
    <xdr:sp macro="" textlink="">
      <xdr:nvSpPr>
        <xdr:cNvPr id="134" name="楕円 133"/>
        <xdr:cNvSpPr/>
      </xdr:nvSpPr>
      <xdr:spPr>
        <a:xfrm>
          <a:off x="4584700" y="91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48455</xdr:rowOff>
    </xdr:from>
    <xdr:ext cx="534377" cy="259045"/>
    <xdr:sp macro="" textlink="">
      <xdr:nvSpPr>
        <xdr:cNvPr id="135" name="総務費該当値テキスト"/>
        <xdr:cNvSpPr txBox="1"/>
      </xdr:nvSpPr>
      <xdr:spPr>
        <a:xfrm>
          <a:off x="4686300" y="89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59734</xdr:rowOff>
    </xdr:from>
    <xdr:to>
      <xdr:col>20</xdr:col>
      <xdr:colOff>38100</xdr:colOff>
      <xdr:row>51</xdr:row>
      <xdr:rowOff>161334</xdr:rowOff>
    </xdr:to>
    <xdr:sp macro="" textlink="">
      <xdr:nvSpPr>
        <xdr:cNvPr id="136" name="楕円 135"/>
        <xdr:cNvSpPr/>
      </xdr:nvSpPr>
      <xdr:spPr>
        <a:xfrm>
          <a:off x="3746500" y="88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6411</xdr:rowOff>
    </xdr:from>
    <xdr:ext cx="534377" cy="259045"/>
    <xdr:sp macro="" textlink="">
      <xdr:nvSpPr>
        <xdr:cNvPr id="137" name="テキスト ボックス 136"/>
        <xdr:cNvSpPr txBox="1"/>
      </xdr:nvSpPr>
      <xdr:spPr>
        <a:xfrm>
          <a:off x="3530111" y="85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122542</xdr:rowOff>
    </xdr:from>
    <xdr:to>
      <xdr:col>15</xdr:col>
      <xdr:colOff>101600</xdr:colOff>
      <xdr:row>52</xdr:row>
      <xdr:rowOff>52692</xdr:rowOff>
    </xdr:to>
    <xdr:sp macro="" textlink="">
      <xdr:nvSpPr>
        <xdr:cNvPr id="138" name="楕円 137"/>
        <xdr:cNvSpPr/>
      </xdr:nvSpPr>
      <xdr:spPr>
        <a:xfrm>
          <a:off x="2857500" y="88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69219</xdr:rowOff>
    </xdr:from>
    <xdr:ext cx="534377" cy="259045"/>
    <xdr:sp macro="" textlink="">
      <xdr:nvSpPr>
        <xdr:cNvPr id="139" name="テキスト ボックス 138"/>
        <xdr:cNvSpPr txBox="1"/>
      </xdr:nvSpPr>
      <xdr:spPr>
        <a:xfrm>
          <a:off x="2641111" y="86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148469</xdr:rowOff>
    </xdr:from>
    <xdr:to>
      <xdr:col>10</xdr:col>
      <xdr:colOff>165100</xdr:colOff>
      <xdr:row>51</xdr:row>
      <xdr:rowOff>78619</xdr:rowOff>
    </xdr:to>
    <xdr:sp macro="" textlink="">
      <xdr:nvSpPr>
        <xdr:cNvPr id="140" name="楕円 139"/>
        <xdr:cNvSpPr/>
      </xdr:nvSpPr>
      <xdr:spPr>
        <a:xfrm>
          <a:off x="1968500" y="87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95146</xdr:rowOff>
    </xdr:from>
    <xdr:ext cx="534377" cy="259045"/>
    <xdr:sp macro="" textlink="">
      <xdr:nvSpPr>
        <xdr:cNvPr id="141" name="テキスト ボックス 140"/>
        <xdr:cNvSpPr txBox="1"/>
      </xdr:nvSpPr>
      <xdr:spPr>
        <a:xfrm>
          <a:off x="1752111" y="84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117628</xdr:rowOff>
    </xdr:from>
    <xdr:to>
      <xdr:col>6</xdr:col>
      <xdr:colOff>38100</xdr:colOff>
      <xdr:row>53</xdr:row>
      <xdr:rowOff>47778</xdr:rowOff>
    </xdr:to>
    <xdr:sp macro="" textlink="">
      <xdr:nvSpPr>
        <xdr:cNvPr id="142" name="楕円 141"/>
        <xdr:cNvSpPr/>
      </xdr:nvSpPr>
      <xdr:spPr>
        <a:xfrm>
          <a:off x="1079500" y="90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64305</xdr:rowOff>
    </xdr:from>
    <xdr:ext cx="534377" cy="259045"/>
    <xdr:sp macro="" textlink="">
      <xdr:nvSpPr>
        <xdr:cNvPr id="143" name="テキスト ボックス 142"/>
        <xdr:cNvSpPr txBox="1"/>
      </xdr:nvSpPr>
      <xdr:spPr>
        <a:xfrm>
          <a:off x="863111" y="88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131742</xdr:rowOff>
    </xdr:from>
    <xdr:to>
      <xdr:col>24</xdr:col>
      <xdr:colOff>63500</xdr:colOff>
      <xdr:row>77</xdr:row>
      <xdr:rowOff>157237</xdr:rowOff>
    </xdr:to>
    <xdr:cxnSp macro="">
      <xdr:nvCxnSpPr>
        <xdr:cNvPr id="175" name="直線コネクタ 174"/>
        <xdr:cNvCxnSpPr/>
      </xdr:nvCxnSpPr>
      <xdr:spPr>
        <a:xfrm flipV="1">
          <a:off x="3797300" y="13333392"/>
          <a:ext cx="8382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157237</xdr:rowOff>
    </xdr:from>
    <xdr:to>
      <xdr:col>19</xdr:col>
      <xdr:colOff>177800</xdr:colOff>
      <xdr:row>78</xdr:row>
      <xdr:rowOff>22036</xdr:rowOff>
    </xdr:to>
    <xdr:cxnSp macro="">
      <xdr:nvCxnSpPr>
        <xdr:cNvPr id="178" name="直線コネクタ 177"/>
        <xdr:cNvCxnSpPr/>
      </xdr:nvCxnSpPr>
      <xdr:spPr>
        <a:xfrm flipV="1">
          <a:off x="2908300" y="1335888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22036</xdr:rowOff>
    </xdr:from>
    <xdr:to>
      <xdr:col>15</xdr:col>
      <xdr:colOff>50800</xdr:colOff>
      <xdr:row>78</xdr:row>
      <xdr:rowOff>80939</xdr:rowOff>
    </xdr:to>
    <xdr:cxnSp macro="">
      <xdr:nvCxnSpPr>
        <xdr:cNvPr id="181" name="直線コネクタ 180"/>
        <xdr:cNvCxnSpPr/>
      </xdr:nvCxnSpPr>
      <xdr:spPr>
        <a:xfrm flipV="1">
          <a:off x="2019300" y="13395136"/>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2" name="フローチャート: 判断 181"/>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108878</xdr:rowOff>
    </xdr:from>
    <xdr:ext cx="599010" cy="259045"/>
    <xdr:sp macro="" textlink="">
      <xdr:nvSpPr>
        <xdr:cNvPr id="183" name="テキスト ボックス 182"/>
        <xdr:cNvSpPr txBox="1"/>
      </xdr:nvSpPr>
      <xdr:spPr>
        <a:xfrm>
          <a:off x="2608795" y="1348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80939</xdr:rowOff>
    </xdr:from>
    <xdr:to>
      <xdr:col>10</xdr:col>
      <xdr:colOff>114300</xdr:colOff>
      <xdr:row>78</xdr:row>
      <xdr:rowOff>105584</xdr:rowOff>
    </xdr:to>
    <xdr:cxnSp macro="">
      <xdr:nvCxnSpPr>
        <xdr:cNvPr id="184" name="直線コネクタ 183"/>
        <xdr:cNvCxnSpPr/>
      </xdr:nvCxnSpPr>
      <xdr:spPr>
        <a:xfrm flipV="1">
          <a:off x="1130300" y="13454039"/>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16554</xdr:rowOff>
    </xdr:from>
    <xdr:to>
      <xdr:col>10</xdr:col>
      <xdr:colOff>165100</xdr:colOff>
      <xdr:row>79</xdr:row>
      <xdr:rowOff>118154</xdr:rowOff>
    </xdr:to>
    <xdr:sp macro="" textlink="">
      <xdr:nvSpPr>
        <xdr:cNvPr id="185" name="フローチャート: 判断 184"/>
        <xdr:cNvSpPr/>
      </xdr:nvSpPr>
      <xdr:spPr>
        <a:xfrm>
          <a:off x="1968500" y="135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109281</xdr:rowOff>
    </xdr:from>
    <xdr:ext cx="599010" cy="259045"/>
    <xdr:sp macro="" textlink="">
      <xdr:nvSpPr>
        <xdr:cNvPr id="186" name="テキスト ボックス 185"/>
        <xdr:cNvSpPr txBox="1"/>
      </xdr:nvSpPr>
      <xdr:spPr>
        <a:xfrm>
          <a:off x="1719795" y="136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98425</xdr:rowOff>
    </xdr:from>
    <xdr:to>
      <xdr:col>6</xdr:col>
      <xdr:colOff>38100</xdr:colOff>
      <xdr:row>80</xdr:row>
      <xdr:rowOff>28575</xdr:rowOff>
    </xdr:to>
    <xdr:sp macro="" textlink="">
      <xdr:nvSpPr>
        <xdr:cNvPr id="187" name="フローチャート: 判断 186"/>
        <xdr:cNvSpPr/>
      </xdr:nvSpPr>
      <xdr:spPr>
        <a:xfrm>
          <a:off x="1079500" y="136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19702</xdr:rowOff>
    </xdr:from>
    <xdr:ext cx="599010" cy="259045"/>
    <xdr:sp macro="" textlink="">
      <xdr:nvSpPr>
        <xdr:cNvPr id="188" name="テキスト ボックス 187"/>
        <xdr:cNvSpPr txBox="1"/>
      </xdr:nvSpPr>
      <xdr:spPr>
        <a:xfrm>
          <a:off x="830795" y="137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80942</xdr:rowOff>
    </xdr:from>
    <xdr:to>
      <xdr:col>24</xdr:col>
      <xdr:colOff>114300</xdr:colOff>
      <xdr:row>78</xdr:row>
      <xdr:rowOff>11092</xdr:rowOff>
    </xdr:to>
    <xdr:sp macro="" textlink="">
      <xdr:nvSpPr>
        <xdr:cNvPr id="194" name="楕円 193"/>
        <xdr:cNvSpPr/>
      </xdr:nvSpPr>
      <xdr:spPr>
        <a:xfrm>
          <a:off x="45847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59369</xdr:rowOff>
    </xdr:from>
    <xdr:ext cx="599010" cy="259045"/>
    <xdr:sp macro="" textlink="">
      <xdr:nvSpPr>
        <xdr:cNvPr id="195" name="民生費該当値テキスト"/>
        <xdr:cNvSpPr txBox="1"/>
      </xdr:nvSpPr>
      <xdr:spPr>
        <a:xfrm>
          <a:off x="4686300" y="1326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106437</xdr:rowOff>
    </xdr:from>
    <xdr:to>
      <xdr:col>20</xdr:col>
      <xdr:colOff>38100</xdr:colOff>
      <xdr:row>78</xdr:row>
      <xdr:rowOff>36587</xdr:rowOff>
    </xdr:to>
    <xdr:sp macro="" textlink="">
      <xdr:nvSpPr>
        <xdr:cNvPr id="196" name="楕円 195"/>
        <xdr:cNvSpPr/>
      </xdr:nvSpPr>
      <xdr:spPr>
        <a:xfrm>
          <a:off x="3746500" y="133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27714</xdr:rowOff>
    </xdr:from>
    <xdr:ext cx="599010" cy="259045"/>
    <xdr:sp macro="" textlink="">
      <xdr:nvSpPr>
        <xdr:cNvPr id="197" name="テキスト ボックス 196"/>
        <xdr:cNvSpPr txBox="1"/>
      </xdr:nvSpPr>
      <xdr:spPr>
        <a:xfrm>
          <a:off x="3497795" y="1340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142686</xdr:rowOff>
    </xdr:from>
    <xdr:to>
      <xdr:col>15</xdr:col>
      <xdr:colOff>101600</xdr:colOff>
      <xdr:row>78</xdr:row>
      <xdr:rowOff>72836</xdr:rowOff>
    </xdr:to>
    <xdr:sp macro="" textlink="">
      <xdr:nvSpPr>
        <xdr:cNvPr id="198" name="楕円 197"/>
        <xdr:cNvSpPr/>
      </xdr:nvSpPr>
      <xdr:spPr>
        <a:xfrm>
          <a:off x="2857500" y="133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89363</xdr:rowOff>
    </xdr:from>
    <xdr:ext cx="599010" cy="259045"/>
    <xdr:sp macro="" textlink="">
      <xdr:nvSpPr>
        <xdr:cNvPr id="199" name="テキスト ボックス 198"/>
        <xdr:cNvSpPr txBox="1"/>
      </xdr:nvSpPr>
      <xdr:spPr>
        <a:xfrm>
          <a:off x="2608795" y="131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30139</xdr:rowOff>
    </xdr:from>
    <xdr:to>
      <xdr:col>10</xdr:col>
      <xdr:colOff>165100</xdr:colOff>
      <xdr:row>78</xdr:row>
      <xdr:rowOff>131739</xdr:rowOff>
    </xdr:to>
    <xdr:sp macro="" textlink="">
      <xdr:nvSpPr>
        <xdr:cNvPr id="200" name="楕円 199"/>
        <xdr:cNvSpPr/>
      </xdr:nvSpPr>
      <xdr:spPr>
        <a:xfrm>
          <a:off x="1968500" y="134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148266</xdr:rowOff>
    </xdr:from>
    <xdr:ext cx="599010" cy="259045"/>
    <xdr:sp macro="" textlink="">
      <xdr:nvSpPr>
        <xdr:cNvPr id="201" name="テキスト ボックス 200"/>
        <xdr:cNvSpPr txBox="1"/>
      </xdr:nvSpPr>
      <xdr:spPr>
        <a:xfrm>
          <a:off x="1719795" y="131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54784</xdr:rowOff>
    </xdr:from>
    <xdr:to>
      <xdr:col>6</xdr:col>
      <xdr:colOff>38100</xdr:colOff>
      <xdr:row>78</xdr:row>
      <xdr:rowOff>156384</xdr:rowOff>
    </xdr:to>
    <xdr:sp macro="" textlink="">
      <xdr:nvSpPr>
        <xdr:cNvPr id="202" name="楕円 201"/>
        <xdr:cNvSpPr/>
      </xdr:nvSpPr>
      <xdr:spPr>
        <a:xfrm>
          <a:off x="1079500" y="134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1461</xdr:rowOff>
    </xdr:from>
    <xdr:ext cx="599010" cy="259045"/>
    <xdr:sp macro="" textlink="">
      <xdr:nvSpPr>
        <xdr:cNvPr id="203" name="テキスト ボックス 202"/>
        <xdr:cNvSpPr txBox="1"/>
      </xdr:nvSpPr>
      <xdr:spPr>
        <a:xfrm>
          <a:off x="830795" y="1320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55460</xdr:rowOff>
    </xdr:from>
    <xdr:to>
      <xdr:col>24</xdr:col>
      <xdr:colOff>63500</xdr:colOff>
      <xdr:row>96</xdr:row>
      <xdr:rowOff>56262</xdr:rowOff>
    </xdr:to>
    <xdr:cxnSp macro="">
      <xdr:nvCxnSpPr>
        <xdr:cNvPr id="231" name="直線コネクタ 230"/>
        <xdr:cNvCxnSpPr/>
      </xdr:nvCxnSpPr>
      <xdr:spPr>
        <a:xfrm flipV="1">
          <a:off x="3797300" y="16514660"/>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56262</xdr:rowOff>
    </xdr:from>
    <xdr:to>
      <xdr:col>19</xdr:col>
      <xdr:colOff>177800</xdr:colOff>
      <xdr:row>96</xdr:row>
      <xdr:rowOff>97797</xdr:rowOff>
    </xdr:to>
    <xdr:cxnSp macro="">
      <xdr:nvCxnSpPr>
        <xdr:cNvPr id="234" name="直線コネクタ 233"/>
        <xdr:cNvCxnSpPr/>
      </xdr:nvCxnSpPr>
      <xdr:spPr>
        <a:xfrm flipV="1">
          <a:off x="2908300" y="16515462"/>
          <a:ext cx="889000" cy="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21994</xdr:rowOff>
    </xdr:from>
    <xdr:to>
      <xdr:col>15</xdr:col>
      <xdr:colOff>50800</xdr:colOff>
      <xdr:row>96</xdr:row>
      <xdr:rowOff>97797</xdr:rowOff>
    </xdr:to>
    <xdr:cxnSp macro="">
      <xdr:nvCxnSpPr>
        <xdr:cNvPr id="237" name="直線コネクタ 236"/>
        <xdr:cNvCxnSpPr/>
      </xdr:nvCxnSpPr>
      <xdr:spPr>
        <a:xfrm>
          <a:off x="2019300" y="16309744"/>
          <a:ext cx="889000" cy="24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135306</xdr:rowOff>
    </xdr:from>
    <xdr:to>
      <xdr:col>15</xdr:col>
      <xdr:colOff>101600</xdr:colOff>
      <xdr:row>96</xdr:row>
      <xdr:rowOff>65456</xdr:rowOff>
    </xdr:to>
    <xdr:sp macro="" textlink="">
      <xdr:nvSpPr>
        <xdr:cNvPr id="238" name="フローチャート: 判断 237"/>
        <xdr:cNvSpPr/>
      </xdr:nvSpPr>
      <xdr:spPr>
        <a:xfrm>
          <a:off x="2857500" y="164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81983</xdr:rowOff>
    </xdr:from>
    <xdr:ext cx="534377" cy="259045"/>
    <xdr:sp macro="" textlink="">
      <xdr:nvSpPr>
        <xdr:cNvPr id="239" name="テキスト ボックス 238"/>
        <xdr:cNvSpPr txBox="1"/>
      </xdr:nvSpPr>
      <xdr:spPr>
        <a:xfrm>
          <a:off x="2641111" y="161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21994</xdr:rowOff>
    </xdr:from>
    <xdr:to>
      <xdr:col>10</xdr:col>
      <xdr:colOff>114300</xdr:colOff>
      <xdr:row>96</xdr:row>
      <xdr:rowOff>27160</xdr:rowOff>
    </xdr:to>
    <xdr:cxnSp macro="">
      <xdr:nvCxnSpPr>
        <xdr:cNvPr id="240" name="直線コネクタ 239"/>
        <xdr:cNvCxnSpPr/>
      </xdr:nvCxnSpPr>
      <xdr:spPr>
        <a:xfrm flipV="1">
          <a:off x="1130300" y="16309744"/>
          <a:ext cx="8890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39134</xdr:rowOff>
    </xdr:from>
    <xdr:to>
      <xdr:col>10</xdr:col>
      <xdr:colOff>165100</xdr:colOff>
      <xdr:row>96</xdr:row>
      <xdr:rowOff>140734</xdr:rowOff>
    </xdr:to>
    <xdr:sp macro="" textlink="">
      <xdr:nvSpPr>
        <xdr:cNvPr id="241" name="フローチャート: 判断 240"/>
        <xdr:cNvSpPr/>
      </xdr:nvSpPr>
      <xdr:spPr>
        <a:xfrm>
          <a:off x="1968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131861</xdr:rowOff>
    </xdr:from>
    <xdr:ext cx="534377" cy="259045"/>
    <xdr:sp macro="" textlink="">
      <xdr:nvSpPr>
        <xdr:cNvPr id="242" name="テキスト ボックス 241"/>
        <xdr:cNvSpPr txBox="1"/>
      </xdr:nvSpPr>
      <xdr:spPr>
        <a:xfrm>
          <a:off x="1752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76098</xdr:rowOff>
    </xdr:from>
    <xdr:to>
      <xdr:col>6</xdr:col>
      <xdr:colOff>38100</xdr:colOff>
      <xdr:row>97</xdr:row>
      <xdr:rowOff>6248</xdr:rowOff>
    </xdr:to>
    <xdr:sp macro="" textlink="">
      <xdr:nvSpPr>
        <xdr:cNvPr id="243" name="フローチャート: 判断 242"/>
        <xdr:cNvSpPr/>
      </xdr:nvSpPr>
      <xdr:spPr>
        <a:xfrm>
          <a:off x="1079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168825</xdr:rowOff>
    </xdr:from>
    <xdr:ext cx="534377" cy="259045"/>
    <xdr:sp macro="" textlink="">
      <xdr:nvSpPr>
        <xdr:cNvPr id="244" name="テキスト ボックス 243"/>
        <xdr:cNvSpPr txBox="1"/>
      </xdr:nvSpPr>
      <xdr:spPr>
        <a:xfrm>
          <a:off x="863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4660</xdr:rowOff>
    </xdr:from>
    <xdr:to>
      <xdr:col>24</xdr:col>
      <xdr:colOff>114300</xdr:colOff>
      <xdr:row>96</xdr:row>
      <xdr:rowOff>106260</xdr:rowOff>
    </xdr:to>
    <xdr:sp macro="" textlink="">
      <xdr:nvSpPr>
        <xdr:cNvPr id="250" name="楕円 249"/>
        <xdr:cNvSpPr/>
      </xdr:nvSpPr>
      <xdr:spPr>
        <a:xfrm>
          <a:off x="45847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27537</xdr:rowOff>
    </xdr:from>
    <xdr:ext cx="534377" cy="259045"/>
    <xdr:sp macro="" textlink="">
      <xdr:nvSpPr>
        <xdr:cNvPr id="251" name="衛生費該当値テキスト"/>
        <xdr:cNvSpPr txBox="1"/>
      </xdr:nvSpPr>
      <xdr:spPr>
        <a:xfrm>
          <a:off x="4686300" y="16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5462</xdr:rowOff>
    </xdr:from>
    <xdr:to>
      <xdr:col>20</xdr:col>
      <xdr:colOff>38100</xdr:colOff>
      <xdr:row>96</xdr:row>
      <xdr:rowOff>107062</xdr:rowOff>
    </xdr:to>
    <xdr:sp macro="" textlink="">
      <xdr:nvSpPr>
        <xdr:cNvPr id="252" name="楕円 251"/>
        <xdr:cNvSpPr/>
      </xdr:nvSpPr>
      <xdr:spPr>
        <a:xfrm>
          <a:off x="37465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123589</xdr:rowOff>
    </xdr:from>
    <xdr:ext cx="534377" cy="259045"/>
    <xdr:sp macro="" textlink="">
      <xdr:nvSpPr>
        <xdr:cNvPr id="253" name="テキスト ボックス 252"/>
        <xdr:cNvSpPr txBox="1"/>
      </xdr:nvSpPr>
      <xdr:spPr>
        <a:xfrm>
          <a:off x="3530111" y="162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46997</xdr:rowOff>
    </xdr:from>
    <xdr:to>
      <xdr:col>15</xdr:col>
      <xdr:colOff>101600</xdr:colOff>
      <xdr:row>96</xdr:row>
      <xdr:rowOff>148597</xdr:rowOff>
    </xdr:to>
    <xdr:sp macro="" textlink="">
      <xdr:nvSpPr>
        <xdr:cNvPr id="254" name="楕円 253"/>
        <xdr:cNvSpPr/>
      </xdr:nvSpPr>
      <xdr:spPr>
        <a:xfrm>
          <a:off x="2857500" y="16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139724</xdr:rowOff>
    </xdr:from>
    <xdr:ext cx="534377" cy="259045"/>
    <xdr:sp macro="" textlink="">
      <xdr:nvSpPr>
        <xdr:cNvPr id="255" name="テキスト ボックス 254"/>
        <xdr:cNvSpPr txBox="1"/>
      </xdr:nvSpPr>
      <xdr:spPr>
        <a:xfrm>
          <a:off x="2641111"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142644</xdr:rowOff>
    </xdr:from>
    <xdr:to>
      <xdr:col>10</xdr:col>
      <xdr:colOff>165100</xdr:colOff>
      <xdr:row>95</xdr:row>
      <xdr:rowOff>72794</xdr:rowOff>
    </xdr:to>
    <xdr:sp macro="" textlink="">
      <xdr:nvSpPr>
        <xdr:cNvPr id="256" name="楕円 255"/>
        <xdr:cNvSpPr/>
      </xdr:nvSpPr>
      <xdr:spPr>
        <a:xfrm>
          <a:off x="1968500" y="162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89321</xdr:rowOff>
    </xdr:from>
    <xdr:ext cx="534377" cy="259045"/>
    <xdr:sp macro="" textlink="">
      <xdr:nvSpPr>
        <xdr:cNvPr id="257" name="テキスト ボックス 256"/>
        <xdr:cNvSpPr txBox="1"/>
      </xdr:nvSpPr>
      <xdr:spPr>
        <a:xfrm>
          <a:off x="1752111" y="160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147810</xdr:rowOff>
    </xdr:from>
    <xdr:to>
      <xdr:col>6</xdr:col>
      <xdr:colOff>38100</xdr:colOff>
      <xdr:row>96</xdr:row>
      <xdr:rowOff>77960</xdr:rowOff>
    </xdr:to>
    <xdr:sp macro="" textlink="">
      <xdr:nvSpPr>
        <xdr:cNvPr id="258" name="楕円 257"/>
        <xdr:cNvSpPr/>
      </xdr:nvSpPr>
      <xdr:spPr>
        <a:xfrm>
          <a:off x="1079500" y="164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94487</xdr:rowOff>
    </xdr:from>
    <xdr:ext cx="534377" cy="259045"/>
    <xdr:sp macro="" textlink="">
      <xdr:nvSpPr>
        <xdr:cNvPr id="259" name="テキスト ボックス 258"/>
        <xdr:cNvSpPr txBox="1"/>
      </xdr:nvSpPr>
      <xdr:spPr>
        <a:xfrm>
          <a:off x="863111" y="162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60452</xdr:rowOff>
    </xdr:from>
    <xdr:to>
      <xdr:col>55</xdr:col>
      <xdr:colOff>0</xdr:colOff>
      <xdr:row>38</xdr:row>
      <xdr:rowOff>62865</xdr:rowOff>
    </xdr:to>
    <xdr:cxnSp macro="">
      <xdr:nvCxnSpPr>
        <xdr:cNvPr id="288" name="直線コネクタ 287"/>
        <xdr:cNvCxnSpPr/>
      </xdr:nvCxnSpPr>
      <xdr:spPr>
        <a:xfrm flipV="1">
          <a:off x="9639300" y="657555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117729</xdr:rowOff>
    </xdr:from>
    <xdr:to>
      <xdr:col>50</xdr:col>
      <xdr:colOff>114300</xdr:colOff>
      <xdr:row>38</xdr:row>
      <xdr:rowOff>62865</xdr:rowOff>
    </xdr:to>
    <xdr:cxnSp macro="">
      <xdr:nvCxnSpPr>
        <xdr:cNvPr id="291" name="直線コネクタ 290"/>
        <xdr:cNvCxnSpPr/>
      </xdr:nvCxnSpPr>
      <xdr:spPr>
        <a:xfrm>
          <a:off x="8750300" y="646137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105918</xdr:rowOff>
    </xdr:from>
    <xdr:to>
      <xdr:col>45</xdr:col>
      <xdr:colOff>177800</xdr:colOff>
      <xdr:row>37</xdr:row>
      <xdr:rowOff>117729</xdr:rowOff>
    </xdr:to>
    <xdr:cxnSp macro="">
      <xdr:nvCxnSpPr>
        <xdr:cNvPr id="294" name="直線コネクタ 293"/>
        <xdr:cNvCxnSpPr/>
      </xdr:nvCxnSpPr>
      <xdr:spPr>
        <a:xfrm>
          <a:off x="7861300" y="64495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83566</xdr:rowOff>
    </xdr:from>
    <xdr:to>
      <xdr:col>46</xdr:col>
      <xdr:colOff>38100</xdr:colOff>
      <xdr:row>38</xdr:row>
      <xdr:rowOff>13715</xdr:rowOff>
    </xdr:to>
    <xdr:sp macro="" textlink="">
      <xdr:nvSpPr>
        <xdr:cNvPr id="295" name="フローチャート: 判断 294"/>
        <xdr:cNvSpPr/>
      </xdr:nvSpPr>
      <xdr:spPr>
        <a:xfrm>
          <a:off x="8699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4843</xdr:rowOff>
    </xdr:from>
    <xdr:ext cx="469744" cy="259045"/>
    <xdr:sp macro="" textlink="">
      <xdr:nvSpPr>
        <xdr:cNvPr id="296" name="テキスト ボックス 295"/>
        <xdr:cNvSpPr txBox="1"/>
      </xdr:nvSpPr>
      <xdr:spPr>
        <a:xfrm>
          <a:off x="8515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133858</xdr:rowOff>
    </xdr:from>
    <xdr:to>
      <xdr:col>41</xdr:col>
      <xdr:colOff>50800</xdr:colOff>
      <xdr:row>37</xdr:row>
      <xdr:rowOff>105918</xdr:rowOff>
    </xdr:to>
    <xdr:cxnSp macro="">
      <xdr:nvCxnSpPr>
        <xdr:cNvPr id="297" name="直線コネクタ 296"/>
        <xdr:cNvCxnSpPr/>
      </xdr:nvCxnSpPr>
      <xdr:spPr>
        <a:xfrm>
          <a:off x="6972300" y="6306058"/>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74041</xdr:rowOff>
    </xdr:from>
    <xdr:to>
      <xdr:col>41</xdr:col>
      <xdr:colOff>101600</xdr:colOff>
      <xdr:row>38</xdr:row>
      <xdr:rowOff>4190</xdr:rowOff>
    </xdr:to>
    <xdr:sp macro="" textlink="">
      <xdr:nvSpPr>
        <xdr:cNvPr id="298" name="フローチャート: 判断 297"/>
        <xdr:cNvSpPr/>
      </xdr:nvSpPr>
      <xdr:spPr>
        <a:xfrm>
          <a:off x="7810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166768</xdr:rowOff>
    </xdr:from>
    <xdr:ext cx="469744" cy="259045"/>
    <xdr:sp macro="" textlink="">
      <xdr:nvSpPr>
        <xdr:cNvPr id="299" name="テキスト ボックス 298"/>
        <xdr:cNvSpPr txBox="1"/>
      </xdr:nvSpPr>
      <xdr:spPr>
        <a:xfrm>
          <a:off x="7626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166497</xdr:rowOff>
    </xdr:from>
    <xdr:to>
      <xdr:col>36</xdr:col>
      <xdr:colOff>165100</xdr:colOff>
      <xdr:row>37</xdr:row>
      <xdr:rowOff>96647</xdr:rowOff>
    </xdr:to>
    <xdr:sp macro="" textlink="">
      <xdr:nvSpPr>
        <xdr:cNvPr id="300" name="フローチャート: 判断 299"/>
        <xdr:cNvSpPr/>
      </xdr:nvSpPr>
      <xdr:spPr>
        <a:xfrm>
          <a:off x="6921500" y="63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87774</xdr:rowOff>
    </xdr:from>
    <xdr:ext cx="469744" cy="259045"/>
    <xdr:sp macro="" textlink="">
      <xdr:nvSpPr>
        <xdr:cNvPr id="301" name="テキスト ボックス 300"/>
        <xdr:cNvSpPr txBox="1"/>
      </xdr:nvSpPr>
      <xdr:spPr>
        <a:xfrm>
          <a:off x="6737428" y="64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07" name="楕円 306"/>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469744" cy="259045"/>
    <xdr:sp macro="" textlink="">
      <xdr:nvSpPr>
        <xdr:cNvPr id="308" name="労働費該当値テキスト"/>
        <xdr:cNvSpPr txBox="1"/>
      </xdr:nvSpPr>
      <xdr:spPr>
        <a:xfrm>
          <a:off x="10528300"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xdr:rowOff>
    </xdr:from>
    <xdr:to>
      <xdr:col>50</xdr:col>
      <xdr:colOff>165100</xdr:colOff>
      <xdr:row>38</xdr:row>
      <xdr:rowOff>113665</xdr:rowOff>
    </xdr:to>
    <xdr:sp macro="" textlink="">
      <xdr:nvSpPr>
        <xdr:cNvPr id="309" name="楕円 308"/>
        <xdr:cNvSpPr/>
      </xdr:nvSpPr>
      <xdr:spPr>
        <a:xfrm>
          <a:off x="958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104792</xdr:rowOff>
    </xdr:from>
    <xdr:ext cx="469744" cy="259045"/>
    <xdr:sp macro="" textlink="">
      <xdr:nvSpPr>
        <xdr:cNvPr id="310" name="テキスト ボックス 309"/>
        <xdr:cNvSpPr txBox="1"/>
      </xdr:nvSpPr>
      <xdr:spPr>
        <a:xfrm>
          <a:off x="9404428"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66929</xdr:rowOff>
    </xdr:from>
    <xdr:to>
      <xdr:col>46</xdr:col>
      <xdr:colOff>38100</xdr:colOff>
      <xdr:row>37</xdr:row>
      <xdr:rowOff>168529</xdr:rowOff>
    </xdr:to>
    <xdr:sp macro="" textlink="">
      <xdr:nvSpPr>
        <xdr:cNvPr id="311" name="楕円 310"/>
        <xdr:cNvSpPr/>
      </xdr:nvSpPr>
      <xdr:spPr>
        <a:xfrm>
          <a:off x="86995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13606</xdr:rowOff>
    </xdr:from>
    <xdr:ext cx="469744" cy="259045"/>
    <xdr:sp macro="" textlink="">
      <xdr:nvSpPr>
        <xdr:cNvPr id="312" name="テキスト ボックス 311"/>
        <xdr:cNvSpPr txBox="1"/>
      </xdr:nvSpPr>
      <xdr:spPr>
        <a:xfrm>
          <a:off x="8515428"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55118</xdr:rowOff>
    </xdr:from>
    <xdr:to>
      <xdr:col>41</xdr:col>
      <xdr:colOff>101600</xdr:colOff>
      <xdr:row>37</xdr:row>
      <xdr:rowOff>156718</xdr:rowOff>
    </xdr:to>
    <xdr:sp macro="" textlink="">
      <xdr:nvSpPr>
        <xdr:cNvPr id="313" name="楕円 312"/>
        <xdr:cNvSpPr/>
      </xdr:nvSpPr>
      <xdr:spPr>
        <a:xfrm>
          <a:off x="7810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1795</xdr:rowOff>
    </xdr:from>
    <xdr:ext cx="469744" cy="259045"/>
    <xdr:sp macro="" textlink="">
      <xdr:nvSpPr>
        <xdr:cNvPr id="314" name="テキスト ボックス 313"/>
        <xdr:cNvSpPr txBox="1"/>
      </xdr:nvSpPr>
      <xdr:spPr>
        <a:xfrm>
          <a:off x="7626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83058</xdr:rowOff>
    </xdr:from>
    <xdr:to>
      <xdr:col>36</xdr:col>
      <xdr:colOff>165100</xdr:colOff>
      <xdr:row>37</xdr:row>
      <xdr:rowOff>13208</xdr:rowOff>
    </xdr:to>
    <xdr:sp macro="" textlink="">
      <xdr:nvSpPr>
        <xdr:cNvPr id="315" name="楕円 314"/>
        <xdr:cNvSpPr/>
      </xdr:nvSpPr>
      <xdr:spPr>
        <a:xfrm>
          <a:off x="6921500" y="62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29735</xdr:rowOff>
    </xdr:from>
    <xdr:ext cx="469744" cy="259045"/>
    <xdr:sp macro="" textlink="">
      <xdr:nvSpPr>
        <xdr:cNvPr id="316" name="テキスト ボックス 315"/>
        <xdr:cNvSpPr txBox="1"/>
      </xdr:nvSpPr>
      <xdr:spPr>
        <a:xfrm>
          <a:off x="6737428" y="603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140941</xdr:rowOff>
    </xdr:from>
    <xdr:to>
      <xdr:col>55</xdr:col>
      <xdr:colOff>0</xdr:colOff>
      <xdr:row>52</xdr:row>
      <xdr:rowOff>32290</xdr:rowOff>
    </xdr:to>
    <xdr:cxnSp macro="">
      <xdr:nvCxnSpPr>
        <xdr:cNvPr id="347" name="直線コネクタ 346"/>
        <xdr:cNvCxnSpPr/>
      </xdr:nvCxnSpPr>
      <xdr:spPr>
        <a:xfrm flipV="1">
          <a:off x="9639300" y="8713441"/>
          <a:ext cx="838200" cy="2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17986</xdr:rowOff>
    </xdr:from>
    <xdr:to>
      <xdr:col>50</xdr:col>
      <xdr:colOff>114300</xdr:colOff>
      <xdr:row>52</xdr:row>
      <xdr:rowOff>32290</xdr:rowOff>
    </xdr:to>
    <xdr:cxnSp macro="">
      <xdr:nvCxnSpPr>
        <xdr:cNvPr id="350" name="直線コネクタ 349"/>
        <xdr:cNvCxnSpPr/>
      </xdr:nvCxnSpPr>
      <xdr:spPr>
        <a:xfrm>
          <a:off x="8750300" y="8933386"/>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70532</xdr:rowOff>
    </xdr:from>
    <xdr:to>
      <xdr:col>45</xdr:col>
      <xdr:colOff>177800</xdr:colOff>
      <xdr:row>52</xdr:row>
      <xdr:rowOff>17986</xdr:rowOff>
    </xdr:to>
    <xdr:cxnSp macro="">
      <xdr:nvCxnSpPr>
        <xdr:cNvPr id="353" name="直線コネクタ 352"/>
        <xdr:cNvCxnSpPr/>
      </xdr:nvCxnSpPr>
      <xdr:spPr>
        <a:xfrm>
          <a:off x="7861300" y="8814482"/>
          <a:ext cx="8890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164926</xdr:rowOff>
    </xdr:from>
    <xdr:to>
      <xdr:col>46</xdr:col>
      <xdr:colOff>38100</xdr:colOff>
      <xdr:row>54</xdr:row>
      <xdr:rowOff>95076</xdr:rowOff>
    </xdr:to>
    <xdr:sp macro="" textlink="">
      <xdr:nvSpPr>
        <xdr:cNvPr id="354" name="フローチャート: 判断 353"/>
        <xdr:cNvSpPr/>
      </xdr:nvSpPr>
      <xdr:spPr>
        <a:xfrm>
          <a:off x="8699500" y="925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86203</xdr:rowOff>
    </xdr:from>
    <xdr:ext cx="534377" cy="259045"/>
    <xdr:sp macro="" textlink="">
      <xdr:nvSpPr>
        <xdr:cNvPr id="355" name="テキスト ボックス 354"/>
        <xdr:cNvSpPr txBox="1"/>
      </xdr:nvSpPr>
      <xdr:spPr>
        <a:xfrm>
          <a:off x="8483111" y="93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70532</xdr:rowOff>
    </xdr:from>
    <xdr:to>
      <xdr:col>41</xdr:col>
      <xdr:colOff>50800</xdr:colOff>
      <xdr:row>51</xdr:row>
      <xdr:rowOff>136141</xdr:rowOff>
    </xdr:to>
    <xdr:cxnSp macro="">
      <xdr:nvCxnSpPr>
        <xdr:cNvPr id="356" name="直線コネクタ 355"/>
        <xdr:cNvCxnSpPr/>
      </xdr:nvCxnSpPr>
      <xdr:spPr>
        <a:xfrm flipV="1">
          <a:off x="6972300" y="8814482"/>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32272</xdr:rowOff>
    </xdr:from>
    <xdr:to>
      <xdr:col>41</xdr:col>
      <xdr:colOff>101600</xdr:colOff>
      <xdr:row>56</xdr:row>
      <xdr:rowOff>133872</xdr:rowOff>
    </xdr:to>
    <xdr:sp macro="" textlink="">
      <xdr:nvSpPr>
        <xdr:cNvPr id="357" name="フローチャート: 判断 356"/>
        <xdr:cNvSpPr/>
      </xdr:nvSpPr>
      <xdr:spPr>
        <a:xfrm>
          <a:off x="7810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124999</xdr:rowOff>
    </xdr:from>
    <xdr:ext cx="534377" cy="259045"/>
    <xdr:sp macro="" textlink="">
      <xdr:nvSpPr>
        <xdr:cNvPr id="358" name="テキスト ボックス 357"/>
        <xdr:cNvSpPr txBox="1"/>
      </xdr:nvSpPr>
      <xdr:spPr>
        <a:xfrm>
          <a:off x="7594111" y="97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51409</xdr:rowOff>
    </xdr:from>
    <xdr:to>
      <xdr:col>36</xdr:col>
      <xdr:colOff>165100</xdr:colOff>
      <xdr:row>56</xdr:row>
      <xdr:rowOff>153009</xdr:rowOff>
    </xdr:to>
    <xdr:sp macro="" textlink="">
      <xdr:nvSpPr>
        <xdr:cNvPr id="359" name="フローチャート: 判断 358"/>
        <xdr:cNvSpPr/>
      </xdr:nvSpPr>
      <xdr:spPr>
        <a:xfrm>
          <a:off x="6921500" y="96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144136</xdr:rowOff>
    </xdr:from>
    <xdr:ext cx="534377" cy="259045"/>
    <xdr:sp macro="" textlink="">
      <xdr:nvSpPr>
        <xdr:cNvPr id="360" name="テキスト ボックス 359"/>
        <xdr:cNvSpPr txBox="1"/>
      </xdr:nvSpPr>
      <xdr:spPr>
        <a:xfrm>
          <a:off x="6705111" y="97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90141</xdr:rowOff>
    </xdr:from>
    <xdr:to>
      <xdr:col>55</xdr:col>
      <xdr:colOff>50800</xdr:colOff>
      <xdr:row>51</xdr:row>
      <xdr:rowOff>20291</xdr:rowOff>
    </xdr:to>
    <xdr:sp macro="" textlink="">
      <xdr:nvSpPr>
        <xdr:cNvPr id="366" name="楕円 365"/>
        <xdr:cNvSpPr/>
      </xdr:nvSpPr>
      <xdr:spPr>
        <a:xfrm>
          <a:off x="10426700" y="86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43168</xdr:rowOff>
    </xdr:from>
    <xdr:ext cx="534377" cy="259045"/>
    <xdr:sp macro="" textlink="">
      <xdr:nvSpPr>
        <xdr:cNvPr id="367" name="農林水産業費該当値テキスト"/>
        <xdr:cNvSpPr txBox="1"/>
      </xdr:nvSpPr>
      <xdr:spPr>
        <a:xfrm>
          <a:off x="10528300" y="86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152940</xdr:rowOff>
    </xdr:from>
    <xdr:to>
      <xdr:col>50</xdr:col>
      <xdr:colOff>165100</xdr:colOff>
      <xdr:row>52</xdr:row>
      <xdr:rowOff>83090</xdr:rowOff>
    </xdr:to>
    <xdr:sp macro="" textlink="">
      <xdr:nvSpPr>
        <xdr:cNvPr id="368" name="楕円 367"/>
        <xdr:cNvSpPr/>
      </xdr:nvSpPr>
      <xdr:spPr>
        <a:xfrm>
          <a:off x="9588500" y="88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99617</xdr:rowOff>
    </xdr:from>
    <xdr:ext cx="534377" cy="259045"/>
    <xdr:sp macro="" textlink="">
      <xdr:nvSpPr>
        <xdr:cNvPr id="369" name="テキスト ボックス 368"/>
        <xdr:cNvSpPr txBox="1"/>
      </xdr:nvSpPr>
      <xdr:spPr>
        <a:xfrm>
          <a:off x="9372111" y="867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138636</xdr:rowOff>
    </xdr:from>
    <xdr:to>
      <xdr:col>46</xdr:col>
      <xdr:colOff>38100</xdr:colOff>
      <xdr:row>52</xdr:row>
      <xdr:rowOff>68786</xdr:rowOff>
    </xdr:to>
    <xdr:sp macro="" textlink="">
      <xdr:nvSpPr>
        <xdr:cNvPr id="370" name="楕円 369"/>
        <xdr:cNvSpPr/>
      </xdr:nvSpPr>
      <xdr:spPr>
        <a:xfrm>
          <a:off x="8699500" y="88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85313</xdr:rowOff>
    </xdr:from>
    <xdr:ext cx="534377" cy="259045"/>
    <xdr:sp macro="" textlink="">
      <xdr:nvSpPr>
        <xdr:cNvPr id="371" name="テキスト ボックス 370"/>
        <xdr:cNvSpPr txBox="1"/>
      </xdr:nvSpPr>
      <xdr:spPr>
        <a:xfrm>
          <a:off x="8483111" y="86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19732</xdr:rowOff>
    </xdr:from>
    <xdr:to>
      <xdr:col>41</xdr:col>
      <xdr:colOff>101600</xdr:colOff>
      <xdr:row>51</xdr:row>
      <xdr:rowOff>121332</xdr:rowOff>
    </xdr:to>
    <xdr:sp macro="" textlink="">
      <xdr:nvSpPr>
        <xdr:cNvPr id="372" name="楕円 371"/>
        <xdr:cNvSpPr/>
      </xdr:nvSpPr>
      <xdr:spPr>
        <a:xfrm>
          <a:off x="7810500" y="87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137859</xdr:rowOff>
    </xdr:from>
    <xdr:ext cx="534377" cy="259045"/>
    <xdr:sp macro="" textlink="">
      <xdr:nvSpPr>
        <xdr:cNvPr id="373" name="テキスト ボックス 372"/>
        <xdr:cNvSpPr txBox="1"/>
      </xdr:nvSpPr>
      <xdr:spPr>
        <a:xfrm>
          <a:off x="7594111" y="85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85341</xdr:rowOff>
    </xdr:from>
    <xdr:to>
      <xdr:col>36</xdr:col>
      <xdr:colOff>165100</xdr:colOff>
      <xdr:row>52</xdr:row>
      <xdr:rowOff>15491</xdr:rowOff>
    </xdr:to>
    <xdr:sp macro="" textlink="">
      <xdr:nvSpPr>
        <xdr:cNvPr id="374" name="楕円 373"/>
        <xdr:cNvSpPr/>
      </xdr:nvSpPr>
      <xdr:spPr>
        <a:xfrm>
          <a:off x="6921500" y="88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32018</xdr:rowOff>
    </xdr:from>
    <xdr:ext cx="534377" cy="259045"/>
    <xdr:sp macro="" textlink="">
      <xdr:nvSpPr>
        <xdr:cNvPr id="375" name="テキスト ボックス 374"/>
        <xdr:cNvSpPr txBox="1"/>
      </xdr:nvSpPr>
      <xdr:spPr>
        <a:xfrm>
          <a:off x="6705111" y="8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131699</xdr:rowOff>
    </xdr:from>
    <xdr:to>
      <xdr:col>55</xdr:col>
      <xdr:colOff>0</xdr:colOff>
      <xdr:row>76</xdr:row>
      <xdr:rowOff>31268</xdr:rowOff>
    </xdr:to>
    <xdr:cxnSp macro="">
      <xdr:nvCxnSpPr>
        <xdr:cNvPr id="404" name="直線コネクタ 403"/>
        <xdr:cNvCxnSpPr/>
      </xdr:nvCxnSpPr>
      <xdr:spPr>
        <a:xfrm>
          <a:off x="9639300" y="12990449"/>
          <a:ext cx="8382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131699</xdr:rowOff>
    </xdr:from>
    <xdr:to>
      <xdr:col>50</xdr:col>
      <xdr:colOff>114300</xdr:colOff>
      <xdr:row>75</xdr:row>
      <xdr:rowOff>155817</xdr:rowOff>
    </xdr:to>
    <xdr:cxnSp macro="">
      <xdr:nvCxnSpPr>
        <xdr:cNvPr id="407" name="直線コネクタ 406"/>
        <xdr:cNvCxnSpPr/>
      </xdr:nvCxnSpPr>
      <xdr:spPr>
        <a:xfrm flipV="1">
          <a:off x="8750300" y="12990449"/>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155817</xdr:rowOff>
    </xdr:from>
    <xdr:to>
      <xdr:col>45</xdr:col>
      <xdr:colOff>177800</xdr:colOff>
      <xdr:row>76</xdr:row>
      <xdr:rowOff>128956</xdr:rowOff>
    </xdr:to>
    <xdr:cxnSp macro="">
      <xdr:nvCxnSpPr>
        <xdr:cNvPr id="410" name="直線コネクタ 409"/>
        <xdr:cNvCxnSpPr/>
      </xdr:nvCxnSpPr>
      <xdr:spPr>
        <a:xfrm flipV="1">
          <a:off x="7861300" y="13014567"/>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94349</xdr:rowOff>
    </xdr:from>
    <xdr:to>
      <xdr:col>46</xdr:col>
      <xdr:colOff>38100</xdr:colOff>
      <xdr:row>76</xdr:row>
      <xdr:rowOff>24498</xdr:rowOff>
    </xdr:to>
    <xdr:sp macro="" textlink="">
      <xdr:nvSpPr>
        <xdr:cNvPr id="411" name="フローチャート: 判断 410"/>
        <xdr:cNvSpPr/>
      </xdr:nvSpPr>
      <xdr:spPr>
        <a:xfrm>
          <a:off x="8699500" y="129530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41026</xdr:rowOff>
    </xdr:from>
    <xdr:ext cx="534377" cy="259045"/>
    <xdr:sp macro="" textlink="">
      <xdr:nvSpPr>
        <xdr:cNvPr id="412" name="テキスト ボックス 411"/>
        <xdr:cNvSpPr txBox="1"/>
      </xdr:nvSpPr>
      <xdr:spPr>
        <a:xfrm>
          <a:off x="8483111" y="127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102057</xdr:rowOff>
    </xdr:from>
    <xdr:to>
      <xdr:col>41</xdr:col>
      <xdr:colOff>50800</xdr:colOff>
      <xdr:row>76</xdr:row>
      <xdr:rowOff>128956</xdr:rowOff>
    </xdr:to>
    <xdr:cxnSp macro="">
      <xdr:nvCxnSpPr>
        <xdr:cNvPr id="413" name="直線コネクタ 412"/>
        <xdr:cNvCxnSpPr/>
      </xdr:nvCxnSpPr>
      <xdr:spPr>
        <a:xfrm>
          <a:off x="6972300" y="1313225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167387</xdr:rowOff>
    </xdr:from>
    <xdr:to>
      <xdr:col>41</xdr:col>
      <xdr:colOff>101600</xdr:colOff>
      <xdr:row>77</xdr:row>
      <xdr:rowOff>97537</xdr:rowOff>
    </xdr:to>
    <xdr:sp macro="" textlink="">
      <xdr:nvSpPr>
        <xdr:cNvPr id="414" name="フローチャート: 判断 413"/>
        <xdr:cNvSpPr/>
      </xdr:nvSpPr>
      <xdr:spPr>
        <a:xfrm>
          <a:off x="7810500" y="1319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88664</xdr:rowOff>
    </xdr:from>
    <xdr:ext cx="469744" cy="259045"/>
    <xdr:sp macro="" textlink="">
      <xdr:nvSpPr>
        <xdr:cNvPr id="415" name="テキスト ボックス 414"/>
        <xdr:cNvSpPr txBox="1"/>
      </xdr:nvSpPr>
      <xdr:spPr>
        <a:xfrm>
          <a:off x="7626428" y="132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170548</xdr:rowOff>
    </xdr:from>
    <xdr:to>
      <xdr:col>36</xdr:col>
      <xdr:colOff>165100</xdr:colOff>
      <xdr:row>77</xdr:row>
      <xdr:rowOff>100698</xdr:rowOff>
    </xdr:to>
    <xdr:sp macro="" textlink="">
      <xdr:nvSpPr>
        <xdr:cNvPr id="416" name="フローチャート: 判断 415"/>
        <xdr:cNvSpPr/>
      </xdr:nvSpPr>
      <xdr:spPr>
        <a:xfrm>
          <a:off x="69215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91825</xdr:rowOff>
    </xdr:from>
    <xdr:ext cx="469744" cy="259045"/>
    <xdr:sp macro="" textlink="">
      <xdr:nvSpPr>
        <xdr:cNvPr id="417" name="テキスト ボックス 416"/>
        <xdr:cNvSpPr txBox="1"/>
      </xdr:nvSpPr>
      <xdr:spPr>
        <a:xfrm>
          <a:off x="6737428" y="132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151918</xdr:rowOff>
    </xdr:from>
    <xdr:to>
      <xdr:col>55</xdr:col>
      <xdr:colOff>50800</xdr:colOff>
      <xdr:row>76</xdr:row>
      <xdr:rowOff>82068</xdr:rowOff>
    </xdr:to>
    <xdr:sp macro="" textlink="">
      <xdr:nvSpPr>
        <xdr:cNvPr id="423" name="楕円 422"/>
        <xdr:cNvSpPr/>
      </xdr:nvSpPr>
      <xdr:spPr>
        <a:xfrm>
          <a:off x="104267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3344</xdr:rowOff>
    </xdr:from>
    <xdr:ext cx="534377" cy="259045"/>
    <xdr:sp macro="" textlink="">
      <xdr:nvSpPr>
        <xdr:cNvPr id="424" name="商工費該当値テキスト"/>
        <xdr:cNvSpPr txBox="1"/>
      </xdr:nvSpPr>
      <xdr:spPr>
        <a:xfrm>
          <a:off x="10528300" y="128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80899</xdr:rowOff>
    </xdr:from>
    <xdr:to>
      <xdr:col>50</xdr:col>
      <xdr:colOff>165100</xdr:colOff>
      <xdr:row>76</xdr:row>
      <xdr:rowOff>11049</xdr:rowOff>
    </xdr:to>
    <xdr:sp macro="" textlink="">
      <xdr:nvSpPr>
        <xdr:cNvPr id="425" name="楕円 424"/>
        <xdr:cNvSpPr/>
      </xdr:nvSpPr>
      <xdr:spPr>
        <a:xfrm>
          <a:off x="95885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27576</xdr:rowOff>
    </xdr:from>
    <xdr:ext cx="534377" cy="259045"/>
    <xdr:sp macro="" textlink="">
      <xdr:nvSpPr>
        <xdr:cNvPr id="426" name="テキスト ボックス 425"/>
        <xdr:cNvSpPr txBox="1"/>
      </xdr:nvSpPr>
      <xdr:spPr>
        <a:xfrm>
          <a:off x="9372111" y="127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105016</xdr:rowOff>
    </xdr:from>
    <xdr:to>
      <xdr:col>46</xdr:col>
      <xdr:colOff>38100</xdr:colOff>
      <xdr:row>76</xdr:row>
      <xdr:rowOff>35167</xdr:rowOff>
    </xdr:to>
    <xdr:sp macro="" textlink="">
      <xdr:nvSpPr>
        <xdr:cNvPr id="427" name="楕円 426"/>
        <xdr:cNvSpPr/>
      </xdr:nvSpPr>
      <xdr:spPr>
        <a:xfrm>
          <a:off x="8699500" y="12963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26294</xdr:rowOff>
    </xdr:from>
    <xdr:ext cx="534377" cy="259045"/>
    <xdr:sp macro="" textlink="">
      <xdr:nvSpPr>
        <xdr:cNvPr id="428" name="テキスト ボックス 427"/>
        <xdr:cNvSpPr txBox="1"/>
      </xdr:nvSpPr>
      <xdr:spPr>
        <a:xfrm>
          <a:off x="8483111" y="130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78156</xdr:rowOff>
    </xdr:from>
    <xdr:to>
      <xdr:col>41</xdr:col>
      <xdr:colOff>101600</xdr:colOff>
      <xdr:row>77</xdr:row>
      <xdr:rowOff>8306</xdr:rowOff>
    </xdr:to>
    <xdr:sp macro="" textlink="">
      <xdr:nvSpPr>
        <xdr:cNvPr id="429" name="楕円 428"/>
        <xdr:cNvSpPr/>
      </xdr:nvSpPr>
      <xdr:spPr>
        <a:xfrm>
          <a:off x="78105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24833</xdr:rowOff>
    </xdr:from>
    <xdr:ext cx="534377" cy="259045"/>
    <xdr:sp macro="" textlink="">
      <xdr:nvSpPr>
        <xdr:cNvPr id="430" name="テキスト ボックス 429"/>
        <xdr:cNvSpPr txBox="1"/>
      </xdr:nvSpPr>
      <xdr:spPr>
        <a:xfrm>
          <a:off x="7594111" y="128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51257</xdr:rowOff>
    </xdr:from>
    <xdr:to>
      <xdr:col>36</xdr:col>
      <xdr:colOff>165100</xdr:colOff>
      <xdr:row>76</xdr:row>
      <xdr:rowOff>152857</xdr:rowOff>
    </xdr:to>
    <xdr:sp macro="" textlink="">
      <xdr:nvSpPr>
        <xdr:cNvPr id="431" name="楕円 430"/>
        <xdr:cNvSpPr/>
      </xdr:nvSpPr>
      <xdr:spPr>
        <a:xfrm>
          <a:off x="6921500" y="13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169384</xdr:rowOff>
    </xdr:from>
    <xdr:ext cx="534377" cy="259045"/>
    <xdr:sp macro="" textlink="">
      <xdr:nvSpPr>
        <xdr:cNvPr id="432" name="テキスト ボックス 431"/>
        <xdr:cNvSpPr txBox="1"/>
      </xdr:nvSpPr>
      <xdr:spPr>
        <a:xfrm>
          <a:off x="6705111" y="128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157435</xdr:rowOff>
    </xdr:from>
    <xdr:to>
      <xdr:col>55</xdr:col>
      <xdr:colOff>0</xdr:colOff>
      <xdr:row>96</xdr:row>
      <xdr:rowOff>3608</xdr:rowOff>
    </xdr:to>
    <xdr:cxnSp macro="">
      <xdr:nvCxnSpPr>
        <xdr:cNvPr id="462" name="直線コネクタ 461"/>
        <xdr:cNvCxnSpPr/>
      </xdr:nvCxnSpPr>
      <xdr:spPr>
        <a:xfrm>
          <a:off x="9639300" y="16445185"/>
          <a:ext cx="8382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145910</xdr:rowOff>
    </xdr:from>
    <xdr:to>
      <xdr:col>50</xdr:col>
      <xdr:colOff>114300</xdr:colOff>
      <xdr:row>95</xdr:row>
      <xdr:rowOff>157435</xdr:rowOff>
    </xdr:to>
    <xdr:cxnSp macro="">
      <xdr:nvCxnSpPr>
        <xdr:cNvPr id="465" name="直線コネクタ 464"/>
        <xdr:cNvCxnSpPr/>
      </xdr:nvCxnSpPr>
      <xdr:spPr>
        <a:xfrm>
          <a:off x="8750300" y="16262210"/>
          <a:ext cx="889000" cy="18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97065</xdr:rowOff>
    </xdr:from>
    <xdr:ext cx="534377" cy="259045"/>
    <xdr:sp macro="" textlink="">
      <xdr:nvSpPr>
        <xdr:cNvPr id="467" name="テキスト ボックス 466"/>
        <xdr:cNvSpPr txBox="1"/>
      </xdr:nvSpPr>
      <xdr:spPr>
        <a:xfrm>
          <a:off x="9372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145910</xdr:rowOff>
    </xdr:from>
    <xdr:to>
      <xdr:col>45</xdr:col>
      <xdr:colOff>177800</xdr:colOff>
      <xdr:row>95</xdr:row>
      <xdr:rowOff>101333</xdr:rowOff>
    </xdr:to>
    <xdr:cxnSp macro="">
      <xdr:nvCxnSpPr>
        <xdr:cNvPr id="468" name="直線コネクタ 467"/>
        <xdr:cNvCxnSpPr/>
      </xdr:nvCxnSpPr>
      <xdr:spPr>
        <a:xfrm flipV="1">
          <a:off x="7861300" y="16262210"/>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162909</xdr:rowOff>
    </xdr:from>
    <xdr:to>
      <xdr:col>46</xdr:col>
      <xdr:colOff>38100</xdr:colOff>
      <xdr:row>96</xdr:row>
      <xdr:rowOff>93059</xdr:rowOff>
    </xdr:to>
    <xdr:sp macro="" textlink="">
      <xdr:nvSpPr>
        <xdr:cNvPr id="469" name="フローチャート: 判断 468"/>
        <xdr:cNvSpPr/>
      </xdr:nvSpPr>
      <xdr:spPr>
        <a:xfrm>
          <a:off x="8699500" y="1645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84186</xdr:rowOff>
    </xdr:from>
    <xdr:ext cx="534377" cy="259045"/>
    <xdr:sp macro="" textlink="">
      <xdr:nvSpPr>
        <xdr:cNvPr id="470" name="テキスト ボックス 469"/>
        <xdr:cNvSpPr txBox="1"/>
      </xdr:nvSpPr>
      <xdr:spPr>
        <a:xfrm>
          <a:off x="8483111" y="165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10464</xdr:rowOff>
    </xdr:from>
    <xdr:to>
      <xdr:col>41</xdr:col>
      <xdr:colOff>50800</xdr:colOff>
      <xdr:row>95</xdr:row>
      <xdr:rowOff>101333</xdr:rowOff>
    </xdr:to>
    <xdr:cxnSp macro="">
      <xdr:nvCxnSpPr>
        <xdr:cNvPr id="471" name="直線コネクタ 470"/>
        <xdr:cNvCxnSpPr/>
      </xdr:nvCxnSpPr>
      <xdr:spPr>
        <a:xfrm>
          <a:off x="6972300" y="16126764"/>
          <a:ext cx="889000" cy="2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91491</xdr:rowOff>
    </xdr:from>
    <xdr:to>
      <xdr:col>41</xdr:col>
      <xdr:colOff>101600</xdr:colOff>
      <xdr:row>97</xdr:row>
      <xdr:rowOff>21641</xdr:rowOff>
    </xdr:to>
    <xdr:sp macro="" textlink="">
      <xdr:nvSpPr>
        <xdr:cNvPr id="472" name="フローチャート: 判断 471"/>
        <xdr:cNvSpPr/>
      </xdr:nvSpPr>
      <xdr:spPr>
        <a:xfrm>
          <a:off x="7810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12768</xdr:rowOff>
    </xdr:from>
    <xdr:ext cx="534377" cy="259045"/>
    <xdr:sp macro="" textlink="">
      <xdr:nvSpPr>
        <xdr:cNvPr id="473" name="テキスト ボックス 472"/>
        <xdr:cNvSpPr txBox="1"/>
      </xdr:nvSpPr>
      <xdr:spPr>
        <a:xfrm>
          <a:off x="7594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48437</xdr:rowOff>
    </xdr:from>
    <xdr:to>
      <xdr:col>36</xdr:col>
      <xdr:colOff>165100</xdr:colOff>
      <xdr:row>96</xdr:row>
      <xdr:rowOff>150037</xdr:rowOff>
    </xdr:to>
    <xdr:sp macro="" textlink="">
      <xdr:nvSpPr>
        <xdr:cNvPr id="474" name="フローチャート: 判断 473"/>
        <xdr:cNvSpPr/>
      </xdr:nvSpPr>
      <xdr:spPr>
        <a:xfrm>
          <a:off x="6921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141164</xdr:rowOff>
    </xdr:from>
    <xdr:ext cx="534377" cy="259045"/>
    <xdr:sp macro="" textlink="">
      <xdr:nvSpPr>
        <xdr:cNvPr id="475" name="テキスト ボックス 474"/>
        <xdr:cNvSpPr txBox="1"/>
      </xdr:nvSpPr>
      <xdr:spPr>
        <a:xfrm>
          <a:off x="6705111"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124258</xdr:rowOff>
    </xdr:from>
    <xdr:to>
      <xdr:col>55</xdr:col>
      <xdr:colOff>50800</xdr:colOff>
      <xdr:row>96</xdr:row>
      <xdr:rowOff>54408</xdr:rowOff>
    </xdr:to>
    <xdr:sp macro="" textlink="">
      <xdr:nvSpPr>
        <xdr:cNvPr id="481" name="楕円 480"/>
        <xdr:cNvSpPr/>
      </xdr:nvSpPr>
      <xdr:spPr>
        <a:xfrm>
          <a:off x="10426700" y="1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147135</xdr:rowOff>
    </xdr:from>
    <xdr:ext cx="534377" cy="259045"/>
    <xdr:sp macro="" textlink="">
      <xdr:nvSpPr>
        <xdr:cNvPr id="482" name="土木費該当値テキスト"/>
        <xdr:cNvSpPr txBox="1"/>
      </xdr:nvSpPr>
      <xdr:spPr>
        <a:xfrm>
          <a:off x="10528300"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106635</xdr:rowOff>
    </xdr:from>
    <xdr:to>
      <xdr:col>50</xdr:col>
      <xdr:colOff>165100</xdr:colOff>
      <xdr:row>96</xdr:row>
      <xdr:rowOff>36785</xdr:rowOff>
    </xdr:to>
    <xdr:sp macro="" textlink="">
      <xdr:nvSpPr>
        <xdr:cNvPr id="483" name="楕円 482"/>
        <xdr:cNvSpPr/>
      </xdr:nvSpPr>
      <xdr:spPr>
        <a:xfrm>
          <a:off x="9588500" y="163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53312</xdr:rowOff>
    </xdr:from>
    <xdr:ext cx="534377" cy="259045"/>
    <xdr:sp macro="" textlink="">
      <xdr:nvSpPr>
        <xdr:cNvPr id="484" name="テキスト ボックス 483"/>
        <xdr:cNvSpPr txBox="1"/>
      </xdr:nvSpPr>
      <xdr:spPr>
        <a:xfrm>
          <a:off x="9372111" y="161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95110</xdr:rowOff>
    </xdr:from>
    <xdr:to>
      <xdr:col>46</xdr:col>
      <xdr:colOff>38100</xdr:colOff>
      <xdr:row>95</xdr:row>
      <xdr:rowOff>25260</xdr:rowOff>
    </xdr:to>
    <xdr:sp macro="" textlink="">
      <xdr:nvSpPr>
        <xdr:cNvPr id="485" name="楕円 484"/>
        <xdr:cNvSpPr/>
      </xdr:nvSpPr>
      <xdr:spPr>
        <a:xfrm>
          <a:off x="8699500" y="162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41787</xdr:rowOff>
    </xdr:from>
    <xdr:ext cx="534377" cy="259045"/>
    <xdr:sp macro="" textlink="">
      <xdr:nvSpPr>
        <xdr:cNvPr id="486" name="テキスト ボックス 485"/>
        <xdr:cNvSpPr txBox="1"/>
      </xdr:nvSpPr>
      <xdr:spPr>
        <a:xfrm>
          <a:off x="8483111" y="159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50533</xdr:rowOff>
    </xdr:from>
    <xdr:to>
      <xdr:col>41</xdr:col>
      <xdr:colOff>101600</xdr:colOff>
      <xdr:row>95</xdr:row>
      <xdr:rowOff>152133</xdr:rowOff>
    </xdr:to>
    <xdr:sp macro="" textlink="">
      <xdr:nvSpPr>
        <xdr:cNvPr id="487" name="楕円 486"/>
        <xdr:cNvSpPr/>
      </xdr:nvSpPr>
      <xdr:spPr>
        <a:xfrm>
          <a:off x="7810500" y="163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168660</xdr:rowOff>
    </xdr:from>
    <xdr:ext cx="534377" cy="259045"/>
    <xdr:sp macro="" textlink="">
      <xdr:nvSpPr>
        <xdr:cNvPr id="488" name="テキスト ボックス 487"/>
        <xdr:cNvSpPr txBox="1"/>
      </xdr:nvSpPr>
      <xdr:spPr>
        <a:xfrm>
          <a:off x="7594111" y="161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131114</xdr:rowOff>
    </xdr:from>
    <xdr:to>
      <xdr:col>36</xdr:col>
      <xdr:colOff>165100</xdr:colOff>
      <xdr:row>94</xdr:row>
      <xdr:rowOff>61264</xdr:rowOff>
    </xdr:to>
    <xdr:sp macro="" textlink="">
      <xdr:nvSpPr>
        <xdr:cNvPr id="489" name="楕円 488"/>
        <xdr:cNvSpPr/>
      </xdr:nvSpPr>
      <xdr:spPr>
        <a:xfrm>
          <a:off x="6921500" y="160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77791</xdr:rowOff>
    </xdr:from>
    <xdr:ext cx="534377" cy="259045"/>
    <xdr:sp macro="" textlink="">
      <xdr:nvSpPr>
        <xdr:cNvPr id="490" name="テキスト ボックス 489"/>
        <xdr:cNvSpPr txBox="1"/>
      </xdr:nvSpPr>
      <xdr:spPr>
        <a:xfrm>
          <a:off x="6705111" y="158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137490</xdr:rowOff>
    </xdr:from>
    <xdr:to>
      <xdr:col>85</xdr:col>
      <xdr:colOff>126364</xdr:colOff>
      <xdr:row>37</xdr:row>
      <xdr:rowOff>106629</xdr:rowOff>
    </xdr:to>
    <xdr:cxnSp macro="">
      <xdr:nvCxnSpPr>
        <xdr:cNvPr id="514" name="直線コネクタ 513"/>
        <xdr:cNvCxnSpPr/>
      </xdr:nvCxnSpPr>
      <xdr:spPr>
        <a:xfrm flipV="1">
          <a:off x="16317595" y="5795340"/>
          <a:ext cx="1269" cy="6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110456</xdr:rowOff>
    </xdr:from>
    <xdr:ext cx="469744" cy="259045"/>
    <xdr:sp macro="" textlink="">
      <xdr:nvSpPr>
        <xdr:cNvPr id="515" name="消防費最小値テキスト"/>
        <xdr:cNvSpPr txBox="1"/>
      </xdr:nvSpPr>
      <xdr:spPr>
        <a:xfrm>
          <a:off x="16370300" y="64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106629</xdr:rowOff>
    </xdr:from>
    <xdr:to>
      <xdr:col>86</xdr:col>
      <xdr:colOff>25400</xdr:colOff>
      <xdr:row>37</xdr:row>
      <xdr:rowOff>106629</xdr:rowOff>
    </xdr:to>
    <xdr:cxnSp macro="">
      <xdr:nvCxnSpPr>
        <xdr:cNvPr id="516" name="直線コネクタ 515"/>
        <xdr:cNvCxnSpPr/>
      </xdr:nvCxnSpPr>
      <xdr:spPr>
        <a:xfrm>
          <a:off x="16230600" y="645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84167</xdr:rowOff>
    </xdr:from>
    <xdr:ext cx="534377" cy="259045"/>
    <xdr:sp macro="" textlink="">
      <xdr:nvSpPr>
        <xdr:cNvPr id="517" name="消防費最大値テキスト"/>
        <xdr:cNvSpPr txBox="1"/>
      </xdr:nvSpPr>
      <xdr:spPr>
        <a:xfrm>
          <a:off x="16370300" y="55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137490</xdr:rowOff>
    </xdr:from>
    <xdr:to>
      <xdr:col>86</xdr:col>
      <xdr:colOff>25400</xdr:colOff>
      <xdr:row>33</xdr:row>
      <xdr:rowOff>137490</xdr:rowOff>
    </xdr:to>
    <xdr:cxnSp macro="">
      <xdr:nvCxnSpPr>
        <xdr:cNvPr id="518" name="直線コネクタ 517"/>
        <xdr:cNvCxnSpPr/>
      </xdr:nvCxnSpPr>
      <xdr:spPr>
        <a:xfrm>
          <a:off x="16230600" y="57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40373</xdr:rowOff>
    </xdr:from>
    <xdr:to>
      <xdr:col>85</xdr:col>
      <xdr:colOff>127000</xdr:colOff>
      <xdr:row>34</xdr:row>
      <xdr:rowOff>164922</xdr:rowOff>
    </xdr:to>
    <xdr:cxnSp macro="">
      <xdr:nvCxnSpPr>
        <xdr:cNvPr id="519" name="直線コネクタ 518"/>
        <xdr:cNvCxnSpPr/>
      </xdr:nvCxnSpPr>
      <xdr:spPr>
        <a:xfrm flipV="1">
          <a:off x="15481300" y="5869673"/>
          <a:ext cx="8382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70566</xdr:rowOff>
    </xdr:from>
    <xdr:ext cx="534377" cy="259045"/>
    <xdr:sp macro="" textlink="">
      <xdr:nvSpPr>
        <xdr:cNvPr id="520" name="消防費平均値テキスト"/>
        <xdr:cNvSpPr txBox="1"/>
      </xdr:nvSpPr>
      <xdr:spPr>
        <a:xfrm>
          <a:off x="16370300" y="607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92139</xdr:rowOff>
    </xdr:from>
    <xdr:to>
      <xdr:col>85</xdr:col>
      <xdr:colOff>177800</xdr:colOff>
      <xdr:row>36</xdr:row>
      <xdr:rowOff>22289</xdr:rowOff>
    </xdr:to>
    <xdr:sp macro="" textlink="">
      <xdr:nvSpPr>
        <xdr:cNvPr id="521" name="フローチャート: 判断 520"/>
        <xdr:cNvSpPr/>
      </xdr:nvSpPr>
      <xdr:spPr>
        <a:xfrm>
          <a:off x="16268700" y="609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92761</xdr:rowOff>
    </xdr:from>
    <xdr:to>
      <xdr:col>81</xdr:col>
      <xdr:colOff>50800</xdr:colOff>
      <xdr:row>34</xdr:row>
      <xdr:rowOff>164922</xdr:rowOff>
    </xdr:to>
    <xdr:cxnSp macro="">
      <xdr:nvCxnSpPr>
        <xdr:cNvPr id="522" name="直線コネクタ 521"/>
        <xdr:cNvCxnSpPr/>
      </xdr:nvCxnSpPr>
      <xdr:spPr>
        <a:xfrm>
          <a:off x="14592300" y="5407711"/>
          <a:ext cx="889000" cy="58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85052</xdr:rowOff>
    </xdr:from>
    <xdr:to>
      <xdr:col>81</xdr:col>
      <xdr:colOff>101600</xdr:colOff>
      <xdr:row>36</xdr:row>
      <xdr:rowOff>15202</xdr:rowOff>
    </xdr:to>
    <xdr:sp macro="" textlink="">
      <xdr:nvSpPr>
        <xdr:cNvPr id="523" name="フローチャート: 判断 522"/>
        <xdr:cNvSpPr/>
      </xdr:nvSpPr>
      <xdr:spPr>
        <a:xfrm>
          <a:off x="15430500" y="608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6329</xdr:rowOff>
    </xdr:from>
    <xdr:ext cx="534377" cy="259045"/>
    <xdr:sp macro="" textlink="">
      <xdr:nvSpPr>
        <xdr:cNvPr id="524" name="テキスト ボックス 523"/>
        <xdr:cNvSpPr txBox="1"/>
      </xdr:nvSpPr>
      <xdr:spPr>
        <a:xfrm>
          <a:off x="15214111" y="61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92761</xdr:rowOff>
    </xdr:from>
    <xdr:to>
      <xdr:col>76</xdr:col>
      <xdr:colOff>114300</xdr:colOff>
      <xdr:row>33</xdr:row>
      <xdr:rowOff>48603</xdr:rowOff>
    </xdr:to>
    <xdr:cxnSp macro="">
      <xdr:nvCxnSpPr>
        <xdr:cNvPr id="525" name="直線コネクタ 524"/>
        <xdr:cNvCxnSpPr/>
      </xdr:nvCxnSpPr>
      <xdr:spPr>
        <a:xfrm flipV="1">
          <a:off x="13703300" y="5407711"/>
          <a:ext cx="889000" cy="2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96329</xdr:rowOff>
    </xdr:from>
    <xdr:to>
      <xdr:col>76</xdr:col>
      <xdr:colOff>165100</xdr:colOff>
      <xdr:row>35</xdr:row>
      <xdr:rowOff>26479</xdr:rowOff>
    </xdr:to>
    <xdr:sp macro="" textlink="">
      <xdr:nvSpPr>
        <xdr:cNvPr id="526" name="フローチャート: 判断 525"/>
        <xdr:cNvSpPr/>
      </xdr:nvSpPr>
      <xdr:spPr>
        <a:xfrm>
          <a:off x="14541500" y="592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17606</xdr:rowOff>
    </xdr:from>
    <xdr:ext cx="534377" cy="259045"/>
    <xdr:sp macro="" textlink="">
      <xdr:nvSpPr>
        <xdr:cNvPr id="527" name="テキスト ボックス 526"/>
        <xdr:cNvSpPr txBox="1"/>
      </xdr:nvSpPr>
      <xdr:spPr>
        <a:xfrm>
          <a:off x="14325111" y="60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1473</xdr:rowOff>
    </xdr:from>
    <xdr:to>
      <xdr:col>71</xdr:col>
      <xdr:colOff>177800</xdr:colOff>
      <xdr:row>33</xdr:row>
      <xdr:rowOff>48603</xdr:rowOff>
    </xdr:to>
    <xdr:cxnSp macro="">
      <xdr:nvCxnSpPr>
        <xdr:cNvPr id="528" name="直線コネクタ 527"/>
        <xdr:cNvCxnSpPr/>
      </xdr:nvCxnSpPr>
      <xdr:spPr>
        <a:xfrm>
          <a:off x="12814300" y="5487873"/>
          <a:ext cx="889000" cy="2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102007</xdr:rowOff>
    </xdr:from>
    <xdr:to>
      <xdr:col>72</xdr:col>
      <xdr:colOff>38100</xdr:colOff>
      <xdr:row>36</xdr:row>
      <xdr:rowOff>32157</xdr:rowOff>
    </xdr:to>
    <xdr:sp macro="" textlink="">
      <xdr:nvSpPr>
        <xdr:cNvPr id="529" name="フローチャート: 判断 528"/>
        <xdr:cNvSpPr/>
      </xdr:nvSpPr>
      <xdr:spPr>
        <a:xfrm>
          <a:off x="13652500" y="61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23284</xdr:rowOff>
    </xdr:from>
    <xdr:ext cx="534377" cy="259045"/>
    <xdr:sp macro="" textlink="">
      <xdr:nvSpPr>
        <xdr:cNvPr id="530" name="テキスト ボックス 529"/>
        <xdr:cNvSpPr txBox="1"/>
      </xdr:nvSpPr>
      <xdr:spPr>
        <a:xfrm>
          <a:off x="13436111" y="61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79489</xdr:rowOff>
    </xdr:from>
    <xdr:to>
      <xdr:col>67</xdr:col>
      <xdr:colOff>101600</xdr:colOff>
      <xdr:row>36</xdr:row>
      <xdr:rowOff>9639</xdr:rowOff>
    </xdr:to>
    <xdr:sp macro="" textlink="">
      <xdr:nvSpPr>
        <xdr:cNvPr id="531" name="フローチャート: 判断 530"/>
        <xdr:cNvSpPr/>
      </xdr:nvSpPr>
      <xdr:spPr>
        <a:xfrm>
          <a:off x="12763500" y="60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766</xdr:rowOff>
    </xdr:from>
    <xdr:ext cx="534377" cy="259045"/>
    <xdr:sp macro="" textlink="">
      <xdr:nvSpPr>
        <xdr:cNvPr id="532" name="テキスト ボックス 531"/>
        <xdr:cNvSpPr txBox="1"/>
      </xdr:nvSpPr>
      <xdr:spPr>
        <a:xfrm>
          <a:off x="12547111" y="61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161023</xdr:rowOff>
    </xdr:from>
    <xdr:to>
      <xdr:col>85</xdr:col>
      <xdr:colOff>177800</xdr:colOff>
      <xdr:row>34</xdr:row>
      <xdr:rowOff>91173</xdr:rowOff>
    </xdr:to>
    <xdr:sp macro="" textlink="">
      <xdr:nvSpPr>
        <xdr:cNvPr id="538" name="楕円 537"/>
        <xdr:cNvSpPr/>
      </xdr:nvSpPr>
      <xdr:spPr>
        <a:xfrm>
          <a:off x="16268700" y="58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75950</xdr:rowOff>
    </xdr:from>
    <xdr:ext cx="534377" cy="259045"/>
    <xdr:sp macro="" textlink="">
      <xdr:nvSpPr>
        <xdr:cNvPr id="539" name="消防費該当値テキスト"/>
        <xdr:cNvSpPr txBox="1"/>
      </xdr:nvSpPr>
      <xdr:spPr>
        <a:xfrm>
          <a:off x="16370300" y="57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114122</xdr:rowOff>
    </xdr:from>
    <xdr:to>
      <xdr:col>81</xdr:col>
      <xdr:colOff>101600</xdr:colOff>
      <xdr:row>35</xdr:row>
      <xdr:rowOff>44272</xdr:rowOff>
    </xdr:to>
    <xdr:sp macro="" textlink="">
      <xdr:nvSpPr>
        <xdr:cNvPr id="540" name="楕円 539"/>
        <xdr:cNvSpPr/>
      </xdr:nvSpPr>
      <xdr:spPr>
        <a:xfrm>
          <a:off x="15430500" y="59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60799</xdr:rowOff>
    </xdr:from>
    <xdr:ext cx="534377" cy="259045"/>
    <xdr:sp macro="" textlink="">
      <xdr:nvSpPr>
        <xdr:cNvPr id="541" name="テキスト ボックス 540"/>
        <xdr:cNvSpPr txBox="1"/>
      </xdr:nvSpPr>
      <xdr:spPr>
        <a:xfrm>
          <a:off x="15214111" y="571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41961</xdr:rowOff>
    </xdr:from>
    <xdr:to>
      <xdr:col>76</xdr:col>
      <xdr:colOff>165100</xdr:colOff>
      <xdr:row>31</xdr:row>
      <xdr:rowOff>143561</xdr:rowOff>
    </xdr:to>
    <xdr:sp macro="" textlink="">
      <xdr:nvSpPr>
        <xdr:cNvPr id="542" name="楕円 541"/>
        <xdr:cNvSpPr/>
      </xdr:nvSpPr>
      <xdr:spPr>
        <a:xfrm>
          <a:off x="14541500" y="53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160088</xdr:rowOff>
    </xdr:from>
    <xdr:ext cx="534377" cy="259045"/>
    <xdr:sp macro="" textlink="">
      <xdr:nvSpPr>
        <xdr:cNvPr id="543" name="テキスト ボックス 542"/>
        <xdr:cNvSpPr txBox="1"/>
      </xdr:nvSpPr>
      <xdr:spPr>
        <a:xfrm>
          <a:off x="14325111" y="51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169253</xdr:rowOff>
    </xdr:from>
    <xdr:to>
      <xdr:col>72</xdr:col>
      <xdr:colOff>38100</xdr:colOff>
      <xdr:row>33</xdr:row>
      <xdr:rowOff>99403</xdr:rowOff>
    </xdr:to>
    <xdr:sp macro="" textlink="">
      <xdr:nvSpPr>
        <xdr:cNvPr id="544" name="楕円 543"/>
        <xdr:cNvSpPr/>
      </xdr:nvSpPr>
      <xdr:spPr>
        <a:xfrm>
          <a:off x="13652500" y="56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115930</xdr:rowOff>
    </xdr:from>
    <xdr:ext cx="534377" cy="259045"/>
    <xdr:sp macro="" textlink="">
      <xdr:nvSpPr>
        <xdr:cNvPr id="545" name="テキスト ボックス 544"/>
        <xdr:cNvSpPr txBox="1"/>
      </xdr:nvSpPr>
      <xdr:spPr>
        <a:xfrm>
          <a:off x="13436111" y="54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122123</xdr:rowOff>
    </xdr:from>
    <xdr:to>
      <xdr:col>67</xdr:col>
      <xdr:colOff>101600</xdr:colOff>
      <xdr:row>32</xdr:row>
      <xdr:rowOff>52273</xdr:rowOff>
    </xdr:to>
    <xdr:sp macro="" textlink="">
      <xdr:nvSpPr>
        <xdr:cNvPr id="546" name="楕円 545"/>
        <xdr:cNvSpPr/>
      </xdr:nvSpPr>
      <xdr:spPr>
        <a:xfrm>
          <a:off x="12763500" y="54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68800</xdr:rowOff>
    </xdr:from>
    <xdr:ext cx="534377" cy="259045"/>
    <xdr:sp macro="" textlink="">
      <xdr:nvSpPr>
        <xdr:cNvPr id="547" name="テキスト ボックス 546"/>
        <xdr:cNvSpPr txBox="1"/>
      </xdr:nvSpPr>
      <xdr:spPr>
        <a:xfrm>
          <a:off x="12547111" y="521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50957</xdr:rowOff>
    </xdr:from>
    <xdr:to>
      <xdr:col>85</xdr:col>
      <xdr:colOff>126364</xdr:colOff>
      <xdr:row>57</xdr:row>
      <xdr:rowOff>86437</xdr:rowOff>
    </xdr:to>
    <xdr:cxnSp macro="">
      <xdr:nvCxnSpPr>
        <xdr:cNvPr id="570" name="直線コネクタ 569"/>
        <xdr:cNvCxnSpPr/>
      </xdr:nvCxnSpPr>
      <xdr:spPr>
        <a:xfrm flipV="1">
          <a:off x="16317595" y="8794907"/>
          <a:ext cx="1269" cy="106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90264</xdr:rowOff>
    </xdr:from>
    <xdr:ext cx="534377" cy="259045"/>
    <xdr:sp macro="" textlink="">
      <xdr:nvSpPr>
        <xdr:cNvPr id="571" name="教育費最小値テキスト"/>
        <xdr:cNvSpPr txBox="1"/>
      </xdr:nvSpPr>
      <xdr:spPr>
        <a:xfrm>
          <a:off x="16370300" y="98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86437</xdr:rowOff>
    </xdr:from>
    <xdr:to>
      <xdr:col>86</xdr:col>
      <xdr:colOff>25400</xdr:colOff>
      <xdr:row>57</xdr:row>
      <xdr:rowOff>86437</xdr:rowOff>
    </xdr:to>
    <xdr:cxnSp macro="">
      <xdr:nvCxnSpPr>
        <xdr:cNvPr id="572" name="直線コネクタ 571"/>
        <xdr:cNvCxnSpPr/>
      </xdr:nvCxnSpPr>
      <xdr:spPr>
        <a:xfrm>
          <a:off x="16230600" y="985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169084</xdr:rowOff>
    </xdr:from>
    <xdr:ext cx="534377" cy="259045"/>
    <xdr:sp macro="" textlink="">
      <xdr:nvSpPr>
        <xdr:cNvPr id="573" name="教育費最大値テキスト"/>
        <xdr:cNvSpPr txBox="1"/>
      </xdr:nvSpPr>
      <xdr:spPr>
        <a:xfrm>
          <a:off x="16370300" y="85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50957</xdr:rowOff>
    </xdr:from>
    <xdr:to>
      <xdr:col>86</xdr:col>
      <xdr:colOff>25400</xdr:colOff>
      <xdr:row>51</xdr:row>
      <xdr:rowOff>50957</xdr:rowOff>
    </xdr:to>
    <xdr:cxnSp macro="">
      <xdr:nvCxnSpPr>
        <xdr:cNvPr id="574" name="直線コネクタ 573"/>
        <xdr:cNvCxnSpPr/>
      </xdr:nvCxnSpPr>
      <xdr:spPr>
        <a:xfrm>
          <a:off x="16230600" y="87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99626</xdr:rowOff>
    </xdr:from>
    <xdr:to>
      <xdr:col>85</xdr:col>
      <xdr:colOff>127000</xdr:colOff>
      <xdr:row>53</xdr:row>
      <xdr:rowOff>83693</xdr:rowOff>
    </xdr:to>
    <xdr:cxnSp macro="">
      <xdr:nvCxnSpPr>
        <xdr:cNvPr id="575" name="直線コネクタ 574"/>
        <xdr:cNvCxnSpPr/>
      </xdr:nvCxnSpPr>
      <xdr:spPr>
        <a:xfrm flipV="1">
          <a:off x="15481300" y="8843576"/>
          <a:ext cx="838200" cy="3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56011</xdr:rowOff>
    </xdr:from>
    <xdr:ext cx="534377" cy="259045"/>
    <xdr:sp macro="" textlink="">
      <xdr:nvSpPr>
        <xdr:cNvPr id="576" name="教育費平均値テキスト"/>
        <xdr:cNvSpPr txBox="1"/>
      </xdr:nvSpPr>
      <xdr:spPr>
        <a:xfrm>
          <a:off x="16370300" y="931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77584</xdr:rowOff>
    </xdr:from>
    <xdr:to>
      <xdr:col>85</xdr:col>
      <xdr:colOff>177800</xdr:colOff>
      <xdr:row>55</xdr:row>
      <xdr:rowOff>7734</xdr:rowOff>
    </xdr:to>
    <xdr:sp macro="" textlink="">
      <xdr:nvSpPr>
        <xdr:cNvPr id="577" name="フローチャート: 判断 576"/>
        <xdr:cNvSpPr/>
      </xdr:nvSpPr>
      <xdr:spPr>
        <a:xfrm>
          <a:off x="16268700" y="933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167887</xdr:rowOff>
    </xdr:from>
    <xdr:to>
      <xdr:col>81</xdr:col>
      <xdr:colOff>50800</xdr:colOff>
      <xdr:row>53</xdr:row>
      <xdr:rowOff>83693</xdr:rowOff>
    </xdr:to>
    <xdr:cxnSp macro="">
      <xdr:nvCxnSpPr>
        <xdr:cNvPr id="578" name="直線コネクタ 577"/>
        <xdr:cNvCxnSpPr/>
      </xdr:nvCxnSpPr>
      <xdr:spPr>
        <a:xfrm>
          <a:off x="14592300" y="8911837"/>
          <a:ext cx="889000" cy="25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39751</xdr:rowOff>
    </xdr:from>
    <xdr:to>
      <xdr:col>81</xdr:col>
      <xdr:colOff>101600</xdr:colOff>
      <xdr:row>54</xdr:row>
      <xdr:rowOff>141351</xdr:rowOff>
    </xdr:to>
    <xdr:sp macro="" textlink="">
      <xdr:nvSpPr>
        <xdr:cNvPr id="579" name="フローチャート: 判断 578"/>
        <xdr:cNvSpPr/>
      </xdr:nvSpPr>
      <xdr:spPr>
        <a:xfrm>
          <a:off x="154305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132478</xdr:rowOff>
    </xdr:from>
    <xdr:ext cx="534377" cy="259045"/>
    <xdr:sp macro="" textlink="">
      <xdr:nvSpPr>
        <xdr:cNvPr id="580" name="テキスト ボックス 579"/>
        <xdr:cNvSpPr txBox="1"/>
      </xdr:nvSpPr>
      <xdr:spPr>
        <a:xfrm>
          <a:off x="15214111" y="93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73658</xdr:rowOff>
    </xdr:from>
    <xdr:to>
      <xdr:col>76</xdr:col>
      <xdr:colOff>114300</xdr:colOff>
      <xdr:row>51</xdr:row>
      <xdr:rowOff>167887</xdr:rowOff>
    </xdr:to>
    <xdr:cxnSp macro="">
      <xdr:nvCxnSpPr>
        <xdr:cNvPr id="581" name="直線コネクタ 580"/>
        <xdr:cNvCxnSpPr/>
      </xdr:nvCxnSpPr>
      <xdr:spPr>
        <a:xfrm>
          <a:off x="13703300" y="8646158"/>
          <a:ext cx="889000" cy="26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57582</xdr:rowOff>
    </xdr:from>
    <xdr:to>
      <xdr:col>76</xdr:col>
      <xdr:colOff>165100</xdr:colOff>
      <xdr:row>54</xdr:row>
      <xdr:rowOff>159182</xdr:rowOff>
    </xdr:to>
    <xdr:sp macro="" textlink="">
      <xdr:nvSpPr>
        <xdr:cNvPr id="582" name="フローチャート: 判断 581"/>
        <xdr:cNvSpPr/>
      </xdr:nvSpPr>
      <xdr:spPr>
        <a:xfrm>
          <a:off x="14541500" y="93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150309</xdr:rowOff>
    </xdr:from>
    <xdr:ext cx="534377" cy="259045"/>
    <xdr:sp macro="" textlink="">
      <xdr:nvSpPr>
        <xdr:cNvPr id="583" name="テキスト ボックス 582"/>
        <xdr:cNvSpPr txBox="1"/>
      </xdr:nvSpPr>
      <xdr:spPr>
        <a:xfrm>
          <a:off x="14325111" y="94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73658</xdr:rowOff>
    </xdr:from>
    <xdr:to>
      <xdr:col>71</xdr:col>
      <xdr:colOff>177800</xdr:colOff>
      <xdr:row>50</xdr:row>
      <xdr:rowOff>117435</xdr:rowOff>
    </xdr:to>
    <xdr:cxnSp macro="">
      <xdr:nvCxnSpPr>
        <xdr:cNvPr id="584" name="直線コネクタ 583"/>
        <xdr:cNvCxnSpPr/>
      </xdr:nvCxnSpPr>
      <xdr:spPr>
        <a:xfrm flipV="1">
          <a:off x="12814300" y="8646158"/>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140289</xdr:rowOff>
    </xdr:from>
    <xdr:to>
      <xdr:col>72</xdr:col>
      <xdr:colOff>38100</xdr:colOff>
      <xdr:row>54</xdr:row>
      <xdr:rowOff>70439</xdr:rowOff>
    </xdr:to>
    <xdr:sp macro="" textlink="">
      <xdr:nvSpPr>
        <xdr:cNvPr id="585" name="フローチャート: 判断 584"/>
        <xdr:cNvSpPr/>
      </xdr:nvSpPr>
      <xdr:spPr>
        <a:xfrm>
          <a:off x="13652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61566</xdr:rowOff>
    </xdr:from>
    <xdr:ext cx="534377" cy="259045"/>
    <xdr:sp macro="" textlink="">
      <xdr:nvSpPr>
        <xdr:cNvPr id="586" name="テキスト ボックス 585"/>
        <xdr:cNvSpPr txBox="1"/>
      </xdr:nvSpPr>
      <xdr:spPr>
        <a:xfrm>
          <a:off x="13436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20823</xdr:rowOff>
    </xdr:from>
    <xdr:to>
      <xdr:col>67</xdr:col>
      <xdr:colOff>101600</xdr:colOff>
      <xdr:row>54</xdr:row>
      <xdr:rowOff>122423</xdr:rowOff>
    </xdr:to>
    <xdr:sp macro="" textlink="">
      <xdr:nvSpPr>
        <xdr:cNvPr id="587" name="フローチャート: 判断 586"/>
        <xdr:cNvSpPr/>
      </xdr:nvSpPr>
      <xdr:spPr>
        <a:xfrm>
          <a:off x="12763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113550</xdr:rowOff>
    </xdr:from>
    <xdr:ext cx="534377" cy="259045"/>
    <xdr:sp macro="" textlink="">
      <xdr:nvSpPr>
        <xdr:cNvPr id="588" name="テキスト ボックス 587"/>
        <xdr:cNvSpPr txBox="1"/>
      </xdr:nvSpPr>
      <xdr:spPr>
        <a:xfrm>
          <a:off x="12547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48826</xdr:rowOff>
    </xdr:from>
    <xdr:to>
      <xdr:col>85</xdr:col>
      <xdr:colOff>177800</xdr:colOff>
      <xdr:row>51</xdr:row>
      <xdr:rowOff>150426</xdr:rowOff>
    </xdr:to>
    <xdr:sp macro="" textlink="">
      <xdr:nvSpPr>
        <xdr:cNvPr id="594" name="楕円 593"/>
        <xdr:cNvSpPr/>
      </xdr:nvSpPr>
      <xdr:spPr>
        <a:xfrm>
          <a:off x="16268700" y="87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135203</xdr:rowOff>
    </xdr:from>
    <xdr:ext cx="534377" cy="259045"/>
    <xdr:sp macro="" textlink="">
      <xdr:nvSpPr>
        <xdr:cNvPr id="595" name="教育費該当値テキスト"/>
        <xdr:cNvSpPr txBox="1"/>
      </xdr:nvSpPr>
      <xdr:spPr>
        <a:xfrm>
          <a:off x="16370300" y="87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32893</xdr:rowOff>
    </xdr:from>
    <xdr:to>
      <xdr:col>81</xdr:col>
      <xdr:colOff>101600</xdr:colOff>
      <xdr:row>53</xdr:row>
      <xdr:rowOff>134493</xdr:rowOff>
    </xdr:to>
    <xdr:sp macro="" textlink="">
      <xdr:nvSpPr>
        <xdr:cNvPr id="596" name="楕円 595"/>
        <xdr:cNvSpPr/>
      </xdr:nvSpPr>
      <xdr:spPr>
        <a:xfrm>
          <a:off x="15430500" y="91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151020</xdr:rowOff>
    </xdr:from>
    <xdr:ext cx="534377" cy="259045"/>
    <xdr:sp macro="" textlink="">
      <xdr:nvSpPr>
        <xdr:cNvPr id="597" name="テキスト ボックス 596"/>
        <xdr:cNvSpPr txBox="1"/>
      </xdr:nvSpPr>
      <xdr:spPr>
        <a:xfrm>
          <a:off x="15214111" y="88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117087</xdr:rowOff>
    </xdr:from>
    <xdr:to>
      <xdr:col>76</xdr:col>
      <xdr:colOff>165100</xdr:colOff>
      <xdr:row>52</xdr:row>
      <xdr:rowOff>47237</xdr:rowOff>
    </xdr:to>
    <xdr:sp macro="" textlink="">
      <xdr:nvSpPr>
        <xdr:cNvPr id="598" name="楕円 597"/>
        <xdr:cNvSpPr/>
      </xdr:nvSpPr>
      <xdr:spPr>
        <a:xfrm>
          <a:off x="14541500" y="88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63764</xdr:rowOff>
    </xdr:from>
    <xdr:ext cx="534377" cy="259045"/>
    <xdr:sp macro="" textlink="">
      <xdr:nvSpPr>
        <xdr:cNvPr id="599" name="テキスト ボックス 598"/>
        <xdr:cNvSpPr txBox="1"/>
      </xdr:nvSpPr>
      <xdr:spPr>
        <a:xfrm>
          <a:off x="14325111" y="86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22858</xdr:rowOff>
    </xdr:from>
    <xdr:to>
      <xdr:col>72</xdr:col>
      <xdr:colOff>38100</xdr:colOff>
      <xdr:row>50</xdr:row>
      <xdr:rowOff>124458</xdr:rowOff>
    </xdr:to>
    <xdr:sp macro="" textlink="">
      <xdr:nvSpPr>
        <xdr:cNvPr id="600" name="楕円 599"/>
        <xdr:cNvSpPr/>
      </xdr:nvSpPr>
      <xdr:spPr>
        <a:xfrm>
          <a:off x="13652500" y="85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140985</xdr:rowOff>
    </xdr:from>
    <xdr:ext cx="534377" cy="259045"/>
    <xdr:sp macro="" textlink="">
      <xdr:nvSpPr>
        <xdr:cNvPr id="601" name="テキスト ボックス 600"/>
        <xdr:cNvSpPr txBox="1"/>
      </xdr:nvSpPr>
      <xdr:spPr>
        <a:xfrm>
          <a:off x="13436111" y="83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66635</xdr:rowOff>
    </xdr:from>
    <xdr:to>
      <xdr:col>67</xdr:col>
      <xdr:colOff>101600</xdr:colOff>
      <xdr:row>50</xdr:row>
      <xdr:rowOff>168235</xdr:rowOff>
    </xdr:to>
    <xdr:sp macro="" textlink="">
      <xdr:nvSpPr>
        <xdr:cNvPr id="602" name="楕円 601"/>
        <xdr:cNvSpPr/>
      </xdr:nvSpPr>
      <xdr:spPr>
        <a:xfrm>
          <a:off x="12763500" y="86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13312</xdr:rowOff>
    </xdr:from>
    <xdr:ext cx="534377" cy="259045"/>
    <xdr:sp macro="" textlink="">
      <xdr:nvSpPr>
        <xdr:cNvPr id="603" name="テキスト ボックス 602"/>
        <xdr:cNvSpPr txBox="1"/>
      </xdr:nvSpPr>
      <xdr:spPr>
        <a:xfrm>
          <a:off x="12547111" y="8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5" name="直線コネクタ 624"/>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28"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29" name="直線コネクタ 628"/>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129642</xdr:rowOff>
    </xdr:from>
    <xdr:to>
      <xdr:col>85</xdr:col>
      <xdr:colOff>127000</xdr:colOff>
      <xdr:row>77</xdr:row>
      <xdr:rowOff>154239</xdr:rowOff>
    </xdr:to>
    <xdr:cxnSp macro="">
      <xdr:nvCxnSpPr>
        <xdr:cNvPr id="630" name="直線コネクタ 629"/>
        <xdr:cNvCxnSpPr/>
      </xdr:nvCxnSpPr>
      <xdr:spPr>
        <a:xfrm>
          <a:off x="15481300" y="13159842"/>
          <a:ext cx="8382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1"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2" name="フローチャート: 判断 631"/>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153233</xdr:rowOff>
    </xdr:from>
    <xdr:to>
      <xdr:col>81</xdr:col>
      <xdr:colOff>50800</xdr:colOff>
      <xdr:row>76</xdr:row>
      <xdr:rowOff>129642</xdr:rowOff>
    </xdr:to>
    <xdr:cxnSp macro="">
      <xdr:nvCxnSpPr>
        <xdr:cNvPr id="633" name="直線コネクタ 632"/>
        <xdr:cNvCxnSpPr/>
      </xdr:nvCxnSpPr>
      <xdr:spPr>
        <a:xfrm>
          <a:off x="14592300" y="13011983"/>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4" name="フローチャート: 判断 633"/>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110579</xdr:rowOff>
    </xdr:from>
    <xdr:ext cx="469744" cy="259045"/>
    <xdr:sp macro="" textlink="">
      <xdr:nvSpPr>
        <xdr:cNvPr id="635" name="テキスト ボックス 634"/>
        <xdr:cNvSpPr txBox="1"/>
      </xdr:nvSpPr>
      <xdr:spPr>
        <a:xfrm>
          <a:off x="15246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112908</xdr:rowOff>
    </xdr:from>
    <xdr:to>
      <xdr:col>76</xdr:col>
      <xdr:colOff>114300</xdr:colOff>
      <xdr:row>75</xdr:row>
      <xdr:rowOff>153233</xdr:rowOff>
    </xdr:to>
    <xdr:cxnSp macro="">
      <xdr:nvCxnSpPr>
        <xdr:cNvPr id="636" name="直線コネクタ 635"/>
        <xdr:cNvCxnSpPr/>
      </xdr:nvCxnSpPr>
      <xdr:spPr>
        <a:xfrm>
          <a:off x="13703300" y="12114408"/>
          <a:ext cx="889000" cy="8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50129</xdr:rowOff>
    </xdr:from>
    <xdr:to>
      <xdr:col>76</xdr:col>
      <xdr:colOff>165100</xdr:colOff>
      <xdr:row>77</xdr:row>
      <xdr:rowOff>151729</xdr:rowOff>
    </xdr:to>
    <xdr:sp macro="" textlink="">
      <xdr:nvSpPr>
        <xdr:cNvPr id="637" name="フローチャート: 判断 636"/>
        <xdr:cNvSpPr/>
      </xdr:nvSpPr>
      <xdr:spPr>
        <a:xfrm>
          <a:off x="14541500" y="132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142856</xdr:rowOff>
    </xdr:from>
    <xdr:ext cx="469744" cy="259045"/>
    <xdr:sp macro="" textlink="">
      <xdr:nvSpPr>
        <xdr:cNvPr id="638" name="テキスト ボックス 637"/>
        <xdr:cNvSpPr txBox="1"/>
      </xdr:nvSpPr>
      <xdr:spPr>
        <a:xfrm>
          <a:off x="14357428" y="133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112908</xdr:rowOff>
    </xdr:from>
    <xdr:to>
      <xdr:col>71</xdr:col>
      <xdr:colOff>177800</xdr:colOff>
      <xdr:row>71</xdr:row>
      <xdr:rowOff>59141</xdr:rowOff>
    </xdr:to>
    <xdr:cxnSp macro="">
      <xdr:nvCxnSpPr>
        <xdr:cNvPr id="639" name="直線コネクタ 638"/>
        <xdr:cNvCxnSpPr/>
      </xdr:nvCxnSpPr>
      <xdr:spPr>
        <a:xfrm flipV="1">
          <a:off x="12814300" y="12114408"/>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32573</xdr:rowOff>
    </xdr:from>
    <xdr:to>
      <xdr:col>72</xdr:col>
      <xdr:colOff>38100</xdr:colOff>
      <xdr:row>77</xdr:row>
      <xdr:rowOff>134173</xdr:rowOff>
    </xdr:to>
    <xdr:sp macro="" textlink="">
      <xdr:nvSpPr>
        <xdr:cNvPr id="640" name="フローチャート: 判断 639"/>
        <xdr:cNvSpPr/>
      </xdr:nvSpPr>
      <xdr:spPr>
        <a:xfrm>
          <a:off x="13652500" y="1323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125300</xdr:rowOff>
    </xdr:from>
    <xdr:ext cx="469744" cy="259045"/>
    <xdr:sp macro="" textlink="">
      <xdr:nvSpPr>
        <xdr:cNvPr id="641" name="テキスト ボックス 640"/>
        <xdr:cNvSpPr txBox="1"/>
      </xdr:nvSpPr>
      <xdr:spPr>
        <a:xfrm>
          <a:off x="13468428"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28733</xdr:rowOff>
    </xdr:from>
    <xdr:to>
      <xdr:col>67</xdr:col>
      <xdr:colOff>101600</xdr:colOff>
      <xdr:row>77</xdr:row>
      <xdr:rowOff>130333</xdr:rowOff>
    </xdr:to>
    <xdr:sp macro="" textlink="">
      <xdr:nvSpPr>
        <xdr:cNvPr id="642" name="フローチャート: 判断 641"/>
        <xdr:cNvSpPr/>
      </xdr:nvSpPr>
      <xdr:spPr>
        <a:xfrm>
          <a:off x="12763500" y="132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121460</xdr:rowOff>
    </xdr:from>
    <xdr:ext cx="469744" cy="259045"/>
    <xdr:sp macro="" textlink="">
      <xdr:nvSpPr>
        <xdr:cNvPr id="643" name="テキスト ボックス 642"/>
        <xdr:cNvSpPr txBox="1"/>
      </xdr:nvSpPr>
      <xdr:spPr>
        <a:xfrm>
          <a:off x="12579428" y="1332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103439</xdr:rowOff>
    </xdr:from>
    <xdr:to>
      <xdr:col>85</xdr:col>
      <xdr:colOff>177800</xdr:colOff>
      <xdr:row>78</xdr:row>
      <xdr:rowOff>33589</xdr:rowOff>
    </xdr:to>
    <xdr:sp macro="" textlink="">
      <xdr:nvSpPr>
        <xdr:cNvPr id="649" name="楕円 648"/>
        <xdr:cNvSpPr/>
      </xdr:nvSpPr>
      <xdr:spPr>
        <a:xfrm>
          <a:off x="16268700" y="133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81866</xdr:rowOff>
    </xdr:from>
    <xdr:ext cx="469744" cy="259045"/>
    <xdr:sp macro="" textlink="">
      <xdr:nvSpPr>
        <xdr:cNvPr id="650" name="災害復旧費該当値テキスト"/>
        <xdr:cNvSpPr txBox="1"/>
      </xdr:nvSpPr>
      <xdr:spPr>
        <a:xfrm>
          <a:off x="16370300" y="1328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78842</xdr:rowOff>
    </xdr:from>
    <xdr:to>
      <xdr:col>81</xdr:col>
      <xdr:colOff>101600</xdr:colOff>
      <xdr:row>77</xdr:row>
      <xdr:rowOff>8992</xdr:rowOff>
    </xdr:to>
    <xdr:sp macro="" textlink="">
      <xdr:nvSpPr>
        <xdr:cNvPr id="651" name="楕円 650"/>
        <xdr:cNvSpPr/>
      </xdr:nvSpPr>
      <xdr:spPr>
        <a:xfrm>
          <a:off x="15430500" y="131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25519</xdr:rowOff>
    </xdr:from>
    <xdr:ext cx="469744" cy="259045"/>
    <xdr:sp macro="" textlink="">
      <xdr:nvSpPr>
        <xdr:cNvPr id="652" name="テキスト ボックス 651"/>
        <xdr:cNvSpPr txBox="1"/>
      </xdr:nvSpPr>
      <xdr:spPr>
        <a:xfrm>
          <a:off x="15246428" y="128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102433</xdr:rowOff>
    </xdr:from>
    <xdr:to>
      <xdr:col>76</xdr:col>
      <xdr:colOff>165100</xdr:colOff>
      <xdr:row>76</xdr:row>
      <xdr:rowOff>32584</xdr:rowOff>
    </xdr:to>
    <xdr:sp macro="" textlink="">
      <xdr:nvSpPr>
        <xdr:cNvPr id="653" name="楕円 652"/>
        <xdr:cNvSpPr/>
      </xdr:nvSpPr>
      <xdr:spPr>
        <a:xfrm>
          <a:off x="14541500" y="12961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49110</xdr:rowOff>
    </xdr:from>
    <xdr:ext cx="469744" cy="259045"/>
    <xdr:sp macro="" textlink="">
      <xdr:nvSpPr>
        <xdr:cNvPr id="654" name="テキスト ボックス 653"/>
        <xdr:cNvSpPr txBox="1"/>
      </xdr:nvSpPr>
      <xdr:spPr>
        <a:xfrm>
          <a:off x="14357428" y="127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62108</xdr:rowOff>
    </xdr:from>
    <xdr:to>
      <xdr:col>72</xdr:col>
      <xdr:colOff>38100</xdr:colOff>
      <xdr:row>70</xdr:row>
      <xdr:rowOff>163708</xdr:rowOff>
    </xdr:to>
    <xdr:sp macro="" textlink="">
      <xdr:nvSpPr>
        <xdr:cNvPr id="655" name="楕円 654"/>
        <xdr:cNvSpPr/>
      </xdr:nvSpPr>
      <xdr:spPr>
        <a:xfrm>
          <a:off x="13652500" y="120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8785</xdr:rowOff>
    </xdr:from>
    <xdr:ext cx="534377" cy="259045"/>
    <xdr:sp macro="" textlink="">
      <xdr:nvSpPr>
        <xdr:cNvPr id="656" name="テキスト ボックス 655"/>
        <xdr:cNvSpPr txBox="1"/>
      </xdr:nvSpPr>
      <xdr:spPr>
        <a:xfrm>
          <a:off x="13436111" y="118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8341</xdr:rowOff>
    </xdr:from>
    <xdr:to>
      <xdr:col>67</xdr:col>
      <xdr:colOff>101600</xdr:colOff>
      <xdr:row>71</xdr:row>
      <xdr:rowOff>109941</xdr:rowOff>
    </xdr:to>
    <xdr:sp macro="" textlink="">
      <xdr:nvSpPr>
        <xdr:cNvPr id="657" name="楕円 656"/>
        <xdr:cNvSpPr/>
      </xdr:nvSpPr>
      <xdr:spPr>
        <a:xfrm>
          <a:off x="12763500" y="121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126468</xdr:rowOff>
    </xdr:from>
    <xdr:ext cx="534377" cy="259045"/>
    <xdr:sp macro="" textlink="">
      <xdr:nvSpPr>
        <xdr:cNvPr id="658" name="テキスト ボックス 657"/>
        <xdr:cNvSpPr txBox="1"/>
      </xdr:nvSpPr>
      <xdr:spPr>
        <a:xfrm>
          <a:off x="12547111" y="119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1" name="テキスト ボックス 67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1" name="直線コネクタ 680"/>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2"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3" name="直線コネクタ 682"/>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4"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5" name="直線コネクタ 684"/>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22109</xdr:rowOff>
    </xdr:from>
    <xdr:to>
      <xdr:col>85</xdr:col>
      <xdr:colOff>127000</xdr:colOff>
      <xdr:row>91</xdr:row>
      <xdr:rowOff>122349</xdr:rowOff>
    </xdr:to>
    <xdr:cxnSp macro="">
      <xdr:nvCxnSpPr>
        <xdr:cNvPr id="686" name="直線コネクタ 685"/>
        <xdr:cNvCxnSpPr/>
      </xdr:nvCxnSpPr>
      <xdr:spPr>
        <a:xfrm flipV="1">
          <a:off x="15481300" y="15624059"/>
          <a:ext cx="838200" cy="10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87"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88" name="フローチャート: 判断 687"/>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122349</xdr:rowOff>
    </xdr:from>
    <xdr:to>
      <xdr:col>81</xdr:col>
      <xdr:colOff>50800</xdr:colOff>
      <xdr:row>91</xdr:row>
      <xdr:rowOff>161372</xdr:rowOff>
    </xdr:to>
    <xdr:cxnSp macro="">
      <xdr:nvCxnSpPr>
        <xdr:cNvPr id="689" name="直線コネクタ 688"/>
        <xdr:cNvCxnSpPr/>
      </xdr:nvCxnSpPr>
      <xdr:spPr>
        <a:xfrm flipV="1">
          <a:off x="14592300" y="15724299"/>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0" name="フローチャート: 判断 689"/>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1" name="テキスト ボックス 690"/>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75509</xdr:rowOff>
    </xdr:from>
    <xdr:to>
      <xdr:col>76</xdr:col>
      <xdr:colOff>114300</xdr:colOff>
      <xdr:row>91</xdr:row>
      <xdr:rowOff>161372</xdr:rowOff>
    </xdr:to>
    <xdr:cxnSp macro="">
      <xdr:nvCxnSpPr>
        <xdr:cNvPr id="692" name="直線コネクタ 691"/>
        <xdr:cNvCxnSpPr/>
      </xdr:nvCxnSpPr>
      <xdr:spPr>
        <a:xfrm>
          <a:off x="13703300" y="15677459"/>
          <a:ext cx="889000" cy="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87185</xdr:rowOff>
    </xdr:from>
    <xdr:to>
      <xdr:col>76</xdr:col>
      <xdr:colOff>165100</xdr:colOff>
      <xdr:row>94</xdr:row>
      <xdr:rowOff>17335</xdr:rowOff>
    </xdr:to>
    <xdr:sp macro="" textlink="">
      <xdr:nvSpPr>
        <xdr:cNvPr id="693" name="フローチャート: 判断 692"/>
        <xdr:cNvSpPr/>
      </xdr:nvSpPr>
      <xdr:spPr>
        <a:xfrm>
          <a:off x="14541500" y="160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8462</xdr:rowOff>
    </xdr:from>
    <xdr:ext cx="534377" cy="259045"/>
    <xdr:sp macro="" textlink="">
      <xdr:nvSpPr>
        <xdr:cNvPr id="694" name="テキスト ボックス 693"/>
        <xdr:cNvSpPr txBox="1"/>
      </xdr:nvSpPr>
      <xdr:spPr>
        <a:xfrm>
          <a:off x="14325111" y="161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75509</xdr:rowOff>
    </xdr:from>
    <xdr:to>
      <xdr:col>71</xdr:col>
      <xdr:colOff>177800</xdr:colOff>
      <xdr:row>91</xdr:row>
      <xdr:rowOff>117366</xdr:rowOff>
    </xdr:to>
    <xdr:cxnSp macro="">
      <xdr:nvCxnSpPr>
        <xdr:cNvPr id="695" name="直線コネクタ 694"/>
        <xdr:cNvCxnSpPr/>
      </xdr:nvCxnSpPr>
      <xdr:spPr>
        <a:xfrm flipV="1">
          <a:off x="12814300" y="15677459"/>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148107</xdr:rowOff>
    </xdr:from>
    <xdr:to>
      <xdr:col>72</xdr:col>
      <xdr:colOff>38100</xdr:colOff>
      <xdr:row>95</xdr:row>
      <xdr:rowOff>78257</xdr:rowOff>
    </xdr:to>
    <xdr:sp macro="" textlink="">
      <xdr:nvSpPr>
        <xdr:cNvPr id="696" name="フローチャート: 判断 695"/>
        <xdr:cNvSpPr/>
      </xdr:nvSpPr>
      <xdr:spPr>
        <a:xfrm>
          <a:off x="13652500" y="162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69384</xdr:rowOff>
    </xdr:from>
    <xdr:ext cx="534377" cy="259045"/>
    <xdr:sp macro="" textlink="">
      <xdr:nvSpPr>
        <xdr:cNvPr id="697" name="テキスト ボックス 696"/>
        <xdr:cNvSpPr txBox="1"/>
      </xdr:nvSpPr>
      <xdr:spPr>
        <a:xfrm>
          <a:off x="13436111" y="163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143101</xdr:rowOff>
    </xdr:from>
    <xdr:to>
      <xdr:col>67</xdr:col>
      <xdr:colOff>101600</xdr:colOff>
      <xdr:row>95</xdr:row>
      <xdr:rowOff>73251</xdr:rowOff>
    </xdr:to>
    <xdr:sp macro="" textlink="">
      <xdr:nvSpPr>
        <xdr:cNvPr id="698" name="フローチャート: 判断 697"/>
        <xdr:cNvSpPr/>
      </xdr:nvSpPr>
      <xdr:spPr>
        <a:xfrm>
          <a:off x="12763500" y="1625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64378</xdr:rowOff>
    </xdr:from>
    <xdr:ext cx="534377" cy="259045"/>
    <xdr:sp macro="" textlink="">
      <xdr:nvSpPr>
        <xdr:cNvPr id="699" name="テキスト ボックス 698"/>
        <xdr:cNvSpPr txBox="1"/>
      </xdr:nvSpPr>
      <xdr:spPr>
        <a:xfrm>
          <a:off x="12547111" y="163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142759</xdr:rowOff>
    </xdr:from>
    <xdr:to>
      <xdr:col>85</xdr:col>
      <xdr:colOff>177800</xdr:colOff>
      <xdr:row>91</xdr:row>
      <xdr:rowOff>72909</xdr:rowOff>
    </xdr:to>
    <xdr:sp macro="" textlink="">
      <xdr:nvSpPr>
        <xdr:cNvPr id="705" name="楕円 704"/>
        <xdr:cNvSpPr/>
      </xdr:nvSpPr>
      <xdr:spPr>
        <a:xfrm>
          <a:off x="16268700" y="155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95786</xdr:rowOff>
    </xdr:from>
    <xdr:ext cx="534377" cy="259045"/>
    <xdr:sp macro="" textlink="">
      <xdr:nvSpPr>
        <xdr:cNvPr id="706" name="公債費該当値テキスト"/>
        <xdr:cNvSpPr txBox="1"/>
      </xdr:nvSpPr>
      <xdr:spPr>
        <a:xfrm>
          <a:off x="16370300" y="155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71549</xdr:rowOff>
    </xdr:from>
    <xdr:to>
      <xdr:col>81</xdr:col>
      <xdr:colOff>101600</xdr:colOff>
      <xdr:row>92</xdr:row>
      <xdr:rowOff>1699</xdr:rowOff>
    </xdr:to>
    <xdr:sp macro="" textlink="">
      <xdr:nvSpPr>
        <xdr:cNvPr id="707" name="楕円 706"/>
        <xdr:cNvSpPr/>
      </xdr:nvSpPr>
      <xdr:spPr>
        <a:xfrm>
          <a:off x="15430500" y="156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18226</xdr:rowOff>
    </xdr:from>
    <xdr:ext cx="534377" cy="259045"/>
    <xdr:sp macro="" textlink="">
      <xdr:nvSpPr>
        <xdr:cNvPr id="708" name="テキスト ボックス 707"/>
        <xdr:cNvSpPr txBox="1"/>
      </xdr:nvSpPr>
      <xdr:spPr>
        <a:xfrm>
          <a:off x="15214111" y="154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110572</xdr:rowOff>
    </xdr:from>
    <xdr:to>
      <xdr:col>76</xdr:col>
      <xdr:colOff>165100</xdr:colOff>
      <xdr:row>92</xdr:row>
      <xdr:rowOff>40722</xdr:rowOff>
    </xdr:to>
    <xdr:sp macro="" textlink="">
      <xdr:nvSpPr>
        <xdr:cNvPr id="709" name="楕円 708"/>
        <xdr:cNvSpPr/>
      </xdr:nvSpPr>
      <xdr:spPr>
        <a:xfrm>
          <a:off x="14541500" y="15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57249</xdr:rowOff>
    </xdr:from>
    <xdr:ext cx="534377" cy="259045"/>
    <xdr:sp macro="" textlink="">
      <xdr:nvSpPr>
        <xdr:cNvPr id="710" name="テキスト ボックス 709"/>
        <xdr:cNvSpPr txBox="1"/>
      </xdr:nvSpPr>
      <xdr:spPr>
        <a:xfrm>
          <a:off x="14325111" y="154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24709</xdr:rowOff>
    </xdr:from>
    <xdr:to>
      <xdr:col>72</xdr:col>
      <xdr:colOff>38100</xdr:colOff>
      <xdr:row>91</xdr:row>
      <xdr:rowOff>126309</xdr:rowOff>
    </xdr:to>
    <xdr:sp macro="" textlink="">
      <xdr:nvSpPr>
        <xdr:cNvPr id="711" name="楕円 710"/>
        <xdr:cNvSpPr/>
      </xdr:nvSpPr>
      <xdr:spPr>
        <a:xfrm>
          <a:off x="13652500" y="156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142836</xdr:rowOff>
    </xdr:from>
    <xdr:ext cx="534377" cy="259045"/>
    <xdr:sp macro="" textlink="">
      <xdr:nvSpPr>
        <xdr:cNvPr id="712" name="テキスト ボックス 711"/>
        <xdr:cNvSpPr txBox="1"/>
      </xdr:nvSpPr>
      <xdr:spPr>
        <a:xfrm>
          <a:off x="13436111" y="154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66566</xdr:rowOff>
    </xdr:from>
    <xdr:to>
      <xdr:col>67</xdr:col>
      <xdr:colOff>101600</xdr:colOff>
      <xdr:row>91</xdr:row>
      <xdr:rowOff>168166</xdr:rowOff>
    </xdr:to>
    <xdr:sp macro="" textlink="">
      <xdr:nvSpPr>
        <xdr:cNvPr id="713" name="楕円 712"/>
        <xdr:cNvSpPr/>
      </xdr:nvSpPr>
      <xdr:spPr>
        <a:xfrm>
          <a:off x="12763500" y="15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13243</xdr:rowOff>
    </xdr:from>
    <xdr:ext cx="534377" cy="259045"/>
    <xdr:sp macro="" textlink="">
      <xdr:nvSpPr>
        <xdr:cNvPr id="714" name="テキスト ボックス 713"/>
        <xdr:cNvSpPr txBox="1"/>
      </xdr:nvSpPr>
      <xdr:spPr>
        <a:xfrm>
          <a:off x="12547111" y="154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0" name="直線コネクタ 739"/>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3"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4" name="直線コネクタ 743"/>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46"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7" name="フローチャート: 判断 746"/>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49" name="フローチャート: 判断 748"/>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0" name="テキスト ボックス 749"/>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92166</xdr:rowOff>
    </xdr:from>
    <xdr:to>
      <xdr:col>102</xdr:col>
      <xdr:colOff>165100</xdr:colOff>
      <xdr:row>37</xdr:row>
      <xdr:rowOff>22316</xdr:rowOff>
    </xdr:to>
    <xdr:sp macro="" textlink="">
      <xdr:nvSpPr>
        <xdr:cNvPr id="755" name="フローチャート: 判断 754"/>
        <xdr:cNvSpPr/>
      </xdr:nvSpPr>
      <xdr:spPr>
        <a:xfrm>
          <a:off x="19494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38843</xdr:rowOff>
    </xdr:from>
    <xdr:ext cx="378565" cy="259045"/>
    <xdr:sp macro="" textlink="">
      <xdr:nvSpPr>
        <xdr:cNvPr id="756" name="テキスト ボックス 755"/>
        <xdr:cNvSpPr txBox="1"/>
      </xdr:nvSpPr>
      <xdr:spPr>
        <a:xfrm>
          <a:off x="19356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57" name="フローチャート: 判断 756"/>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8" name="テキスト ボックス 757"/>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当市は１市５町２村が合併したため、旧市町村単位で類似の施設が多いことから、総務費、農林水産業費、消防費、教育費が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である。今後は、公共施設等管理計画に基づき、計画的な施設の統廃合を図り、内部管理経費などの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縮減に努め、適正な予算執行を推進し、併せて財政の健全化を図っていく。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人件費、公債費等の義務的経費の削減による歳出の縮減に取り組んだが、財政調整基金残高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87,728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実質単年度収支が△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年度は全ての会計で赤字はなかった。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一般会計においては、今後、合併算定替の終了による普通交付税の減少などにより、一般財源の確保が厳しい状況となる見通しであること、また、それに伴い財政調整基金の取崩し等による財政運営を余議なくされる見込みであることなどから、税収の徴収率向上による歳入確保や、義務的経費の削減等に取り組み、財政基盤の安定・強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4" workbookViewId="0">
      <selection activeCell="CT16" sqref="CT16:DA1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67860344</v>
      </c>
      <c r="BO4" s="403"/>
      <c r="BP4" s="403"/>
      <c r="BQ4" s="403"/>
      <c r="BR4" s="403"/>
      <c r="BS4" s="403"/>
      <c r="BT4" s="403"/>
      <c r="BU4" s="404"/>
      <c r="BV4" s="402">
        <v>67737454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5.8</v>
      </c>
      <c r="CU4" s="584"/>
      <c r="CV4" s="584"/>
      <c r="CW4" s="584"/>
      <c r="CX4" s="584"/>
      <c r="CY4" s="584"/>
      <c r="CZ4" s="584"/>
      <c r="DA4" s="585"/>
      <c r="DB4" s="583">
        <v>5.8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65426399</v>
      </c>
      <c r="BO5" s="408"/>
      <c r="BP5" s="408"/>
      <c r="BQ5" s="408"/>
      <c r="BR5" s="408"/>
      <c r="BS5" s="408"/>
      <c r="BT5" s="408"/>
      <c r="BU5" s="409"/>
      <c r="BV5" s="407">
        <v>65153862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92.1</v>
      </c>
      <c r="CU5" s="378"/>
      <c r="CV5" s="378"/>
      <c r="CW5" s="378"/>
      <c r="CX5" s="378"/>
      <c r="CY5" s="378"/>
      <c r="CZ5" s="378"/>
      <c r="DA5" s="379"/>
      <c r="DB5" s="377">
        <v>89.9</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2433945</v>
      </c>
      <c r="BO6" s="408"/>
      <c r="BP6" s="408"/>
      <c r="BQ6" s="408"/>
      <c r="BR6" s="408"/>
      <c r="BS6" s="408"/>
      <c r="BT6" s="408"/>
      <c r="BU6" s="409"/>
      <c r="BV6" s="407">
        <v>2583592</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96.8</v>
      </c>
      <c r="CU6" s="558"/>
      <c r="CV6" s="558"/>
      <c r="CW6" s="558"/>
      <c r="CX6" s="558"/>
      <c r="CY6" s="558"/>
      <c r="CZ6" s="558"/>
      <c r="DA6" s="559"/>
      <c r="DB6" s="557">
        <v>94.4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55136</v>
      </c>
      <c r="BO7" s="408"/>
      <c r="BP7" s="408"/>
      <c r="BQ7" s="408"/>
      <c r="BR7" s="408"/>
      <c r="BS7" s="408"/>
      <c r="BT7" s="408"/>
      <c r="BU7" s="409"/>
      <c r="BV7" s="407">
        <v>187987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40789878</v>
      </c>
      <c r="CU7" s="408"/>
      <c r="CV7" s="408"/>
      <c r="CW7" s="408"/>
      <c r="CX7" s="408"/>
      <c r="CY7" s="408"/>
      <c r="CZ7" s="408"/>
      <c r="DA7" s="409"/>
      <c r="DB7" s="407">
        <v>41234142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2378809</v>
      </c>
      <c r="BO8" s="408"/>
      <c r="BP8" s="408"/>
      <c r="BQ8" s="408"/>
      <c r="BR8" s="408"/>
      <c r="BS8" s="408"/>
      <c r="BT8" s="408"/>
      <c r="BU8" s="409"/>
      <c r="BV8" s="407">
        <v>2395605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0.37</v>
      </c>
      <c r="CU8" s="521"/>
      <c r="CV8" s="521"/>
      <c r="CW8" s="521"/>
      <c r="CX8" s="521"/>
      <c r="CY8" s="521"/>
      <c r="CZ8" s="521"/>
      <c r="DA8" s="522"/>
      <c r="DB8" s="520">
        <v>0.38</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121583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-16796</v>
      </c>
      <c r="BO9" s="408"/>
      <c r="BP9" s="408"/>
      <c r="BQ9" s="408"/>
      <c r="BR9" s="408"/>
      <c r="BS9" s="408"/>
      <c r="BT9" s="408"/>
      <c r="BU9" s="409"/>
      <c r="BV9" s="407">
        <v>-168897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18.899999999999999</v>
      </c>
      <c r="CU9" s="378"/>
      <c r="CV9" s="378"/>
      <c r="CW9" s="378"/>
      <c r="CX9" s="378"/>
      <c r="CY9" s="378"/>
      <c r="CZ9" s="378"/>
      <c r="DA9" s="379"/>
      <c r="DB9" s="377">
        <v>17.7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127642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13733</v>
      </c>
      <c r="BO10" s="408"/>
      <c r="BP10" s="408"/>
      <c r="BQ10" s="408"/>
      <c r="BR10" s="408"/>
      <c r="BS10" s="408"/>
      <c r="BT10" s="408"/>
      <c r="BU10" s="409"/>
      <c r="BV10" s="407">
        <v>74197</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119273</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101461</v>
      </c>
      <c r="BO12" s="408"/>
      <c r="BP12" s="408"/>
      <c r="BQ12" s="408"/>
      <c r="BR12" s="408"/>
      <c r="BS12" s="408"/>
      <c r="BT12" s="408"/>
      <c r="BU12" s="409"/>
      <c r="BV12" s="407">
        <v>90567</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134</v>
      </c>
      <c r="N13" s="508"/>
      <c r="O13" s="508"/>
      <c r="P13" s="508"/>
      <c r="Q13" s="509"/>
      <c r="R13" s="510">
        <v>118441</v>
      </c>
      <c r="S13" s="511"/>
      <c r="T13" s="511"/>
      <c r="U13" s="511"/>
      <c r="V13" s="512"/>
      <c r="W13" s="498" t="s">
        <v>135</v>
      </c>
      <c r="X13" s="420"/>
      <c r="Y13" s="420"/>
      <c r="Z13" s="420"/>
      <c r="AA13" s="420"/>
      <c r="AB13" s="421"/>
      <c r="AC13" s="383">
        <v>7939</v>
      </c>
      <c r="AD13" s="384"/>
      <c r="AE13" s="384"/>
      <c r="AF13" s="384"/>
      <c r="AG13" s="385"/>
      <c r="AH13" s="383">
        <v>9257</v>
      </c>
      <c r="AI13" s="384"/>
      <c r="AJ13" s="384"/>
      <c r="AK13" s="384"/>
      <c r="AL13" s="386"/>
      <c r="AM13" s="476" t="s">
        <v>136</v>
      </c>
      <c r="AN13" s="381"/>
      <c r="AO13" s="381"/>
      <c r="AP13" s="381"/>
      <c r="AQ13" s="381"/>
      <c r="AR13" s="381"/>
      <c r="AS13" s="381"/>
      <c r="AT13" s="382"/>
      <c r="AU13" s="464" t="s">
        <v>115</v>
      </c>
      <c r="AV13" s="465"/>
      <c r="AW13" s="465"/>
      <c r="AX13" s="465"/>
      <c r="AY13" s="387" t="s">
        <v>137</v>
      </c>
      <c r="AZ13" s="388"/>
      <c r="BA13" s="388"/>
      <c r="BB13" s="388"/>
      <c r="BC13" s="388"/>
      <c r="BD13" s="388"/>
      <c r="BE13" s="388"/>
      <c r="BF13" s="388"/>
      <c r="BG13" s="388"/>
      <c r="BH13" s="388"/>
      <c r="BI13" s="388"/>
      <c r="BJ13" s="388"/>
      <c r="BK13" s="388"/>
      <c r="BL13" s="388"/>
      <c r="BM13" s="389"/>
      <c r="BN13" s="407">
        <v>-104524</v>
      </c>
      <c r="BO13" s="408"/>
      <c r="BP13" s="408"/>
      <c r="BQ13" s="408"/>
      <c r="BR13" s="408"/>
      <c r="BS13" s="408"/>
      <c r="BT13" s="408"/>
      <c r="BU13" s="409"/>
      <c r="BV13" s="407">
        <v>-185267</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11.6</v>
      </c>
      <c r="CU13" s="378"/>
      <c r="CV13" s="378"/>
      <c r="CW13" s="378"/>
      <c r="CX13" s="378"/>
      <c r="CY13" s="378"/>
      <c r="CZ13" s="378"/>
      <c r="DA13" s="379"/>
      <c r="DB13" s="377">
        <v>11.9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121059</v>
      </c>
      <c r="S14" s="511"/>
      <c r="T14" s="511"/>
      <c r="U14" s="511"/>
      <c r="V14" s="512"/>
      <c r="W14" s="513"/>
      <c r="X14" s="423"/>
      <c r="Y14" s="423"/>
      <c r="Z14" s="423"/>
      <c r="AA14" s="423"/>
      <c r="AB14" s="424"/>
      <c r="AC14" s="503">
        <v>13.4</v>
      </c>
      <c r="AD14" s="504"/>
      <c r="AE14" s="504"/>
      <c r="AF14" s="504"/>
      <c r="AG14" s="505"/>
      <c r="AH14" s="503">
        <v>15.4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86.6</v>
      </c>
      <c r="CU14" s="515"/>
      <c r="CV14" s="515"/>
      <c r="CW14" s="515"/>
      <c r="CX14" s="515"/>
      <c r="CY14" s="515"/>
      <c r="CZ14" s="515"/>
      <c r="DA14" s="516"/>
      <c r="DB14" s="514">
        <v>94.9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120247</v>
      </c>
      <c r="S15" s="511"/>
      <c r="T15" s="511"/>
      <c r="U15" s="511"/>
      <c r="V15" s="512"/>
      <c r="W15" s="498" t="s">
        <v>142</v>
      </c>
      <c r="X15" s="420"/>
      <c r="Y15" s="420"/>
      <c r="Z15" s="420"/>
      <c r="AA15" s="420"/>
      <c r="AB15" s="421"/>
      <c r="AC15" s="383">
        <v>18078</v>
      </c>
      <c r="AD15" s="384"/>
      <c r="AE15" s="384"/>
      <c r="AF15" s="384"/>
      <c r="AG15" s="385"/>
      <c r="AH15" s="383">
        <v>18102</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12356799</v>
      </c>
      <c r="BO15" s="403"/>
      <c r="BP15" s="403"/>
      <c r="BQ15" s="403"/>
      <c r="BR15" s="403"/>
      <c r="BS15" s="403"/>
      <c r="BT15" s="403"/>
      <c r="BU15" s="404"/>
      <c r="BV15" s="402">
        <v>12233253</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30.5</v>
      </c>
      <c r="AD16" s="504"/>
      <c r="AE16" s="504"/>
      <c r="AF16" s="504"/>
      <c r="AG16" s="505"/>
      <c r="AH16" s="503">
        <v>30.1</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33614361</v>
      </c>
      <c r="BO16" s="408"/>
      <c r="BP16" s="408"/>
      <c r="BQ16" s="408"/>
      <c r="BR16" s="408"/>
      <c r="BS16" s="408"/>
      <c r="BT16" s="408"/>
      <c r="BU16" s="409"/>
      <c r="BV16" s="407">
        <v>33316022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146</v>
      </c>
      <c r="S17" s="496"/>
      <c r="T17" s="496"/>
      <c r="U17" s="496"/>
      <c r="V17" s="497"/>
      <c r="W17" s="498" t="s">
        <v>149</v>
      </c>
      <c r="X17" s="420"/>
      <c r="Y17" s="420"/>
      <c r="Z17" s="420"/>
      <c r="AA17" s="420"/>
      <c r="AB17" s="421"/>
      <c r="AC17" s="383">
        <v>33328</v>
      </c>
      <c r="AD17" s="384"/>
      <c r="AE17" s="384"/>
      <c r="AF17" s="384"/>
      <c r="AG17" s="385"/>
      <c r="AH17" s="383">
        <v>32864</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15541004</v>
      </c>
      <c r="BO17" s="408"/>
      <c r="BP17" s="408"/>
      <c r="BQ17" s="408"/>
      <c r="BR17" s="408"/>
      <c r="BS17" s="408"/>
      <c r="BT17" s="408"/>
      <c r="BU17" s="409"/>
      <c r="BV17" s="407">
        <v>15351784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1256.42</v>
      </c>
      <c r="M18" s="472"/>
      <c r="N18" s="472"/>
      <c r="O18" s="472"/>
      <c r="P18" s="472"/>
      <c r="Q18" s="472"/>
      <c r="R18" s="473"/>
      <c r="S18" s="473"/>
      <c r="T18" s="473"/>
      <c r="U18" s="473"/>
      <c r="V18" s="474"/>
      <c r="W18" s="488"/>
      <c r="X18" s="489"/>
      <c r="Y18" s="489"/>
      <c r="Z18" s="489"/>
      <c r="AA18" s="489"/>
      <c r="AB18" s="499"/>
      <c r="AC18" s="371">
        <v>56.2</v>
      </c>
      <c r="AD18" s="372"/>
      <c r="AE18" s="372"/>
      <c r="AF18" s="372"/>
      <c r="AG18" s="475"/>
      <c r="AH18" s="371">
        <v>54.6</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38078555</v>
      </c>
      <c r="BO18" s="408"/>
      <c r="BP18" s="408"/>
      <c r="BQ18" s="408"/>
      <c r="BR18" s="408"/>
      <c r="BS18" s="408"/>
      <c r="BT18" s="408"/>
      <c r="BU18" s="409"/>
      <c r="BV18" s="407">
        <v>37355532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97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47941152</v>
      </c>
      <c r="BO19" s="408"/>
      <c r="BP19" s="408"/>
      <c r="BQ19" s="408"/>
      <c r="BR19" s="408"/>
      <c r="BS19" s="408"/>
      <c r="BT19" s="408"/>
      <c r="BU19" s="409"/>
      <c r="BV19" s="407">
        <v>48886000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43046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84085155</v>
      </c>
      <c r="BO23" s="408"/>
      <c r="BP23" s="408"/>
      <c r="BQ23" s="408"/>
      <c r="BR23" s="408"/>
      <c r="BS23" s="408"/>
      <c r="BT23" s="408"/>
      <c r="BU23" s="409"/>
      <c r="BV23" s="407">
        <v>85802140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8640</v>
      </c>
      <c r="R24" s="384"/>
      <c r="S24" s="384"/>
      <c r="T24" s="384"/>
      <c r="U24" s="384"/>
      <c r="V24" s="385"/>
      <c r="W24" s="449"/>
      <c r="X24" s="440"/>
      <c r="Y24" s="441"/>
      <c r="Z24" s="380" t="s">
        <v>165</v>
      </c>
      <c r="AA24" s="381"/>
      <c r="AB24" s="381"/>
      <c r="AC24" s="381"/>
      <c r="AD24" s="381"/>
      <c r="AE24" s="381"/>
      <c r="AF24" s="381"/>
      <c r="AG24" s="382"/>
      <c r="AH24" s="383">
        <v>1157</v>
      </c>
      <c r="AI24" s="384"/>
      <c r="AJ24" s="384"/>
      <c r="AK24" s="384"/>
      <c r="AL24" s="385"/>
      <c r="AM24" s="383">
        <v>3621410</v>
      </c>
      <c r="AN24" s="384"/>
      <c r="AO24" s="384"/>
      <c r="AP24" s="384"/>
      <c r="AQ24" s="384"/>
      <c r="AR24" s="385"/>
      <c r="AS24" s="383">
        <v>3130</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74834006</v>
      </c>
      <c r="BO24" s="408"/>
      <c r="BP24" s="408"/>
      <c r="BQ24" s="408"/>
      <c r="BR24" s="408"/>
      <c r="BS24" s="408"/>
      <c r="BT24" s="408"/>
      <c r="BU24" s="409"/>
      <c r="BV24" s="407">
        <v>74814299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2</v>
      </c>
      <c r="M25" s="384"/>
      <c r="N25" s="384"/>
      <c r="O25" s="384"/>
      <c r="P25" s="385"/>
      <c r="Q25" s="383">
        <v>6980</v>
      </c>
      <c r="R25" s="384"/>
      <c r="S25" s="384"/>
      <c r="T25" s="384"/>
      <c r="U25" s="384"/>
      <c r="V25" s="385"/>
      <c r="W25" s="449"/>
      <c r="X25" s="440"/>
      <c r="Y25" s="441"/>
      <c r="Z25" s="380" t="s">
        <v>168</v>
      </c>
      <c r="AA25" s="381"/>
      <c r="AB25" s="381"/>
      <c r="AC25" s="381"/>
      <c r="AD25" s="381"/>
      <c r="AE25" s="381"/>
      <c r="AF25" s="381"/>
      <c r="AG25" s="382"/>
      <c r="AH25" s="383">
        <v>214</v>
      </c>
      <c r="AI25" s="384"/>
      <c r="AJ25" s="384"/>
      <c r="AK25" s="384"/>
      <c r="AL25" s="385"/>
      <c r="AM25" s="383">
        <v>640716</v>
      </c>
      <c r="AN25" s="384"/>
      <c r="AO25" s="384"/>
      <c r="AP25" s="384"/>
      <c r="AQ25" s="384"/>
      <c r="AR25" s="385"/>
      <c r="AS25" s="383">
        <v>2994</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2861244</v>
      </c>
      <c r="BO25" s="403"/>
      <c r="BP25" s="403"/>
      <c r="BQ25" s="403"/>
      <c r="BR25" s="403"/>
      <c r="BS25" s="403"/>
      <c r="BT25" s="403"/>
      <c r="BU25" s="404"/>
      <c r="BV25" s="402">
        <v>3420969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6170</v>
      </c>
      <c r="R26" s="384"/>
      <c r="S26" s="384"/>
      <c r="T26" s="384"/>
      <c r="U26" s="384"/>
      <c r="V26" s="385"/>
      <c r="W26" s="449"/>
      <c r="X26" s="440"/>
      <c r="Y26" s="441"/>
      <c r="Z26" s="380" t="s">
        <v>171</v>
      </c>
      <c r="AA26" s="462"/>
      <c r="AB26" s="462"/>
      <c r="AC26" s="462"/>
      <c r="AD26" s="462"/>
      <c r="AE26" s="462"/>
      <c r="AF26" s="462"/>
      <c r="AG26" s="463"/>
      <c r="AH26" s="383">
        <v>57</v>
      </c>
      <c r="AI26" s="384"/>
      <c r="AJ26" s="384"/>
      <c r="AK26" s="384"/>
      <c r="AL26" s="385"/>
      <c r="AM26" s="383">
        <v>178581</v>
      </c>
      <c r="AN26" s="384"/>
      <c r="AO26" s="384"/>
      <c r="AP26" s="384"/>
      <c r="AQ26" s="384"/>
      <c r="AR26" s="385"/>
      <c r="AS26" s="383">
        <v>3133</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4380</v>
      </c>
      <c r="R27" s="384"/>
      <c r="S27" s="384"/>
      <c r="T27" s="384"/>
      <c r="U27" s="384"/>
      <c r="V27" s="385"/>
      <c r="W27" s="449"/>
      <c r="X27" s="440"/>
      <c r="Y27" s="441"/>
      <c r="Z27" s="380" t="s">
        <v>175</v>
      </c>
      <c r="AA27" s="381"/>
      <c r="AB27" s="381"/>
      <c r="AC27" s="381"/>
      <c r="AD27" s="381"/>
      <c r="AE27" s="381"/>
      <c r="AF27" s="381"/>
      <c r="AG27" s="382"/>
      <c r="AH27" s="383">
        <v>38</v>
      </c>
      <c r="AI27" s="384"/>
      <c r="AJ27" s="384"/>
      <c r="AK27" s="384"/>
      <c r="AL27" s="385"/>
      <c r="AM27" s="383">
        <v>110048</v>
      </c>
      <c r="AN27" s="384"/>
      <c r="AO27" s="384"/>
      <c r="AP27" s="384"/>
      <c r="AQ27" s="384"/>
      <c r="AR27" s="385"/>
      <c r="AS27" s="383">
        <v>2896</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1050000</v>
      </c>
      <c r="BO27" s="411"/>
      <c r="BP27" s="411"/>
      <c r="BQ27" s="411"/>
      <c r="BR27" s="411"/>
      <c r="BS27" s="411"/>
      <c r="BT27" s="411"/>
      <c r="BU27" s="412"/>
      <c r="BV27" s="410">
        <v>1050000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3860</v>
      </c>
      <c r="R28" s="384"/>
      <c r="S28" s="384"/>
      <c r="T28" s="384"/>
      <c r="U28" s="384"/>
      <c r="V28" s="385"/>
      <c r="W28" s="449"/>
      <c r="X28" s="440"/>
      <c r="Y28" s="441"/>
      <c r="Z28" s="380" t="s">
        <v>178</v>
      </c>
      <c r="AA28" s="381"/>
      <c r="AB28" s="381"/>
      <c r="AC28" s="381"/>
      <c r="AD28" s="381"/>
      <c r="AE28" s="381"/>
      <c r="AF28" s="381"/>
      <c r="AG28" s="382"/>
      <c r="AH28" s="383" t="s">
        <v>124</v>
      </c>
      <c r="AI28" s="384"/>
      <c r="AJ28" s="384"/>
      <c r="AK28" s="384"/>
      <c r="AL28" s="385"/>
      <c r="AM28" s="383" t="s">
        <v>173</v>
      </c>
      <c r="AN28" s="384"/>
      <c r="AO28" s="384"/>
      <c r="AP28" s="384"/>
      <c r="AQ28" s="384"/>
      <c r="AR28" s="385"/>
      <c r="AS28" s="383" t="s">
        <v>124</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1819833</v>
      </c>
      <c r="BO28" s="403"/>
      <c r="BP28" s="403"/>
      <c r="BQ28" s="403"/>
      <c r="BR28" s="403"/>
      <c r="BS28" s="403"/>
      <c r="BT28" s="403"/>
      <c r="BU28" s="404"/>
      <c r="BV28" s="402">
        <v>1907561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28</v>
      </c>
      <c r="M29" s="384"/>
      <c r="N29" s="384"/>
      <c r="O29" s="384"/>
      <c r="P29" s="385"/>
      <c r="Q29" s="383">
        <v>3600</v>
      </c>
      <c r="R29" s="384"/>
      <c r="S29" s="384"/>
      <c r="T29" s="384"/>
      <c r="U29" s="384"/>
      <c r="V29" s="385"/>
      <c r="W29" s="450"/>
      <c r="X29" s="451"/>
      <c r="Y29" s="452"/>
      <c r="Z29" s="380" t="s">
        <v>181</v>
      </c>
      <c r="AA29" s="381"/>
      <c r="AB29" s="381"/>
      <c r="AC29" s="381"/>
      <c r="AD29" s="381"/>
      <c r="AE29" s="381"/>
      <c r="AF29" s="381"/>
      <c r="AG29" s="382"/>
      <c r="AH29" s="383">
        <v>1195</v>
      </c>
      <c r="AI29" s="384"/>
      <c r="AJ29" s="384"/>
      <c r="AK29" s="384"/>
      <c r="AL29" s="385"/>
      <c r="AM29" s="383">
        <v>3731458</v>
      </c>
      <c r="AN29" s="384"/>
      <c r="AO29" s="384"/>
      <c r="AP29" s="384"/>
      <c r="AQ29" s="384"/>
      <c r="AR29" s="385"/>
      <c r="AS29" s="383">
        <v>3123</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19317864</v>
      </c>
      <c r="BO29" s="408"/>
      <c r="BP29" s="408"/>
      <c r="BQ29" s="408"/>
      <c r="BR29" s="408"/>
      <c r="BS29" s="408"/>
      <c r="BT29" s="408"/>
      <c r="BU29" s="409"/>
      <c r="BV29" s="407">
        <v>18226305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4092175</v>
      </c>
      <c r="BO30" s="411"/>
      <c r="BP30" s="411"/>
      <c r="BQ30" s="411"/>
      <c r="BR30" s="411"/>
      <c r="BS30" s="411"/>
      <c r="BT30" s="411"/>
      <c r="BU30" s="412"/>
      <c r="BV30" s="410">
        <v>4344966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IF('各会計、関係団体の財政状況及び健全化判断比率'!B32="","",'各会計、関係団体の財政状況及び健全化判断比率'!B32)</f>
        <v>一関市水道事業</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IF('各会計、関係団体の財政状況及び健全化判断比率'!B35="","",'各会計、関係団体の財政状況及び健全化判断比率'!B35)</f>
        <v>下水道事業</v>
      </c>
      <c r="BH34" s="365"/>
      <c r="BI34" s="365"/>
      <c r="BJ34" s="365"/>
      <c r="BK34" s="365"/>
      <c r="BL34" s="365"/>
      <c r="BM34" s="365"/>
      <c r="BN34" s="365"/>
      <c r="BO34" s="365"/>
      <c r="BP34" s="365"/>
      <c r="BQ34" s="365"/>
      <c r="BR34" s="365"/>
      <c r="BS34" s="365"/>
      <c r="BT34" s="365"/>
      <c r="BU34" s="365"/>
      <c r="BV34" s="193"/>
      <c r="BW34" s="366">
        <f>IF(BY34="","",MAX(C34:D43,U34:V43,AM34:AN43,BE34:BF43)+1)</f>
        <v>16</v>
      </c>
      <c r="BX34" s="366"/>
      <c r="BY34" s="365" t="str">
        <f>IF('各会計、関係団体の財政状況及び健全化判断比率'!B68="","",'各会計、関係団体の財政状況及び健全化判断比率'!B68)</f>
        <v>一関地区広域行政組合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岩手県南技術研究センター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都市施設等管理特別会計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国民健康保険特別会計（直営診療施設勘定）</v>
      </c>
      <c r="X35" s="365"/>
      <c r="Y35" s="365"/>
      <c r="Z35" s="365"/>
      <c r="AA35" s="365"/>
      <c r="AB35" s="365"/>
      <c r="AC35" s="365"/>
      <c r="AD35" s="365"/>
      <c r="AE35" s="365"/>
      <c r="AF35" s="365"/>
      <c r="AG35" s="365"/>
      <c r="AH35" s="365"/>
      <c r="AI35" s="365"/>
      <c r="AJ35" s="365"/>
      <c r="AK35" s="365"/>
      <c r="AL35" s="193"/>
      <c r="AM35" s="366">
        <f t="shared" ref="AM35:AM43" si="0">IF(AO35="","",AM34+1)</f>
        <v>10</v>
      </c>
      <c r="AN35" s="366"/>
      <c r="AO35" s="365" t="str">
        <f>IF('各会計、関係団体の財政状況及び健全化判断比率'!B33="","",'各会計、関係団体の財政状況及び健全化判断比率'!B33)</f>
        <v>一関市工業用水道事業</v>
      </c>
      <c r="AP35" s="365"/>
      <c r="AQ35" s="365"/>
      <c r="AR35" s="365"/>
      <c r="AS35" s="365"/>
      <c r="AT35" s="365"/>
      <c r="AU35" s="365"/>
      <c r="AV35" s="365"/>
      <c r="AW35" s="365"/>
      <c r="AX35" s="365"/>
      <c r="AY35" s="365"/>
      <c r="AZ35" s="365"/>
      <c r="BA35" s="365"/>
      <c r="BB35" s="365"/>
      <c r="BC35" s="365"/>
      <c r="BD35" s="193"/>
      <c r="BE35" s="366">
        <f t="shared" ref="BE35:BE43" si="1">IF(BG35="","",BE34+1)</f>
        <v>13</v>
      </c>
      <c r="BF35" s="366"/>
      <c r="BG35" s="365" t="str">
        <f>IF('各会計、関係団体の財政状況及び健全化判断比率'!B36="","",'各会計、関係団体の財政状況及び健全化判断比率'!B36)</f>
        <v>農業集落排水事業</v>
      </c>
      <c r="BH35" s="365"/>
      <c r="BI35" s="365"/>
      <c r="BJ35" s="365"/>
      <c r="BK35" s="365"/>
      <c r="BL35" s="365"/>
      <c r="BM35" s="365"/>
      <c r="BN35" s="365"/>
      <c r="BO35" s="365"/>
      <c r="BP35" s="365"/>
      <c r="BQ35" s="365"/>
      <c r="BR35" s="365"/>
      <c r="BS35" s="365"/>
      <c r="BT35" s="365"/>
      <c r="BU35" s="365"/>
      <c r="BV35" s="193"/>
      <c r="BW35" s="366">
        <f t="shared" ref="BW35:BW43" si="2">IF(BY35="","",BW34+1)</f>
        <v>17</v>
      </c>
      <c r="BX35" s="366"/>
      <c r="BY35" s="365" t="str">
        <f>IF('各会計、関係団体の財政状況及び健全化判断比率'!B69="","",'各会計、関係団体の財政状況及び健全化判断比率'!B69)</f>
        <v>岩手県市町村総合事務組合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一関地区土地開発公社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市営バス事業特別会計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11</v>
      </c>
      <c r="AN36" s="366"/>
      <c r="AO36" s="365" t="str">
        <f>IF('各会計、関係団体の財政状況及び健全化判断比率'!B34="","",'各会計、関係団体の財政状況及び健全化判断比率'!B34)</f>
        <v>一関市病院事業</v>
      </c>
      <c r="AP36" s="365"/>
      <c r="AQ36" s="365"/>
      <c r="AR36" s="365"/>
      <c r="AS36" s="365"/>
      <c r="AT36" s="365"/>
      <c r="AU36" s="365"/>
      <c r="AV36" s="365"/>
      <c r="AW36" s="365"/>
      <c r="AX36" s="365"/>
      <c r="AY36" s="365"/>
      <c r="AZ36" s="365"/>
      <c r="BA36" s="365"/>
      <c r="BB36" s="365"/>
      <c r="BC36" s="365"/>
      <c r="BD36" s="193"/>
      <c r="BE36" s="366">
        <f t="shared" si="1"/>
        <v>14</v>
      </c>
      <c r="BF36" s="366"/>
      <c r="BG36" s="365" t="str">
        <f>IF('各会計、関係団体の財政状況及び健全化判断比率'!B37="","",'各会計、関係団体の財政状況及び健全化判断比率'!B37)</f>
        <v>浄化槽事業</v>
      </c>
      <c r="BH36" s="365"/>
      <c r="BI36" s="365"/>
      <c r="BJ36" s="365"/>
      <c r="BK36" s="365"/>
      <c r="BL36" s="365"/>
      <c r="BM36" s="365"/>
      <c r="BN36" s="365"/>
      <c r="BO36" s="365"/>
      <c r="BP36" s="365"/>
      <c r="BQ36" s="365"/>
      <c r="BR36" s="365"/>
      <c r="BS36" s="365"/>
      <c r="BT36" s="365"/>
      <c r="BU36" s="365"/>
      <c r="BV36" s="193"/>
      <c r="BW36" s="366">
        <f t="shared" si="2"/>
        <v>18</v>
      </c>
      <c r="BX36" s="366"/>
      <c r="BY36" s="365" t="str">
        <f>IF('各会計、関係団体の財政状況及び健全化判断比率'!B70="","",'各会計、関係団体の財政状況及び健全化判断比率'!B70)</f>
        <v>岩手県後期高齢者医療広域連合</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花泉観光開発</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物品調達特別会計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介護サービス事業特別会計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15</v>
      </c>
      <c r="BF37" s="366"/>
      <c r="BG37" s="365" t="str">
        <f>IF('各会計、関係団体の財政状況及び健全化判断比率'!B38="","",'各会計、関係団体の財政状況及び健全化判断比率'!B38)</f>
        <v>工業団地整備事業</v>
      </c>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室根総合開発</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1Y0ZfUu2rjh98adp1TtYud9nVTo6wouADlhXVCVvkMObytbQtFb28Av1HTt+L5Wd2uhKAUpoyMbs8sqD0MOWng==" saltValue="hmRyZy94jr9EMM4TUNT6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6" t="s">
        <v>557</v>
      </c>
      <c r="D34" s="1186"/>
      <c r="E34" s="1187"/>
      <c r="F34" s="32">
        <v>6.65</v>
      </c>
      <c r="G34" s="33">
        <v>6.62</v>
      </c>
      <c r="H34" s="33">
        <v>6.13</v>
      </c>
      <c r="I34" s="33">
        <v>5.8</v>
      </c>
      <c r="J34" s="34">
        <v>5.83</v>
      </c>
      <c r="K34" s="22"/>
      <c r="L34" s="22"/>
      <c r="M34" s="22"/>
      <c r="N34" s="22"/>
      <c r="O34" s="22"/>
      <c r="P34" s="22"/>
    </row>
    <row r="35" spans="1:16" ht="39" customHeight="1">
      <c r="A35" s="22"/>
      <c r="B35" s="35"/>
      <c r="C35" s="1180" t="s">
        <v>558</v>
      </c>
      <c r="D35" s="1181"/>
      <c r="E35" s="1182"/>
      <c r="F35" s="36">
        <v>2.2799999999999998</v>
      </c>
      <c r="G35" s="37">
        <v>4.8899999999999997</v>
      </c>
      <c r="H35" s="37">
        <v>5.14</v>
      </c>
      <c r="I35" s="37">
        <v>5.33</v>
      </c>
      <c r="J35" s="38">
        <v>5.45</v>
      </c>
      <c r="K35" s="22"/>
      <c r="L35" s="22"/>
      <c r="M35" s="22"/>
      <c r="N35" s="22"/>
      <c r="O35" s="22"/>
      <c r="P35" s="22"/>
    </row>
    <row r="36" spans="1:16" ht="39" customHeight="1">
      <c r="A36" s="22"/>
      <c r="B36" s="35"/>
      <c r="C36" s="1180" t="s">
        <v>559</v>
      </c>
      <c r="D36" s="1181"/>
      <c r="E36" s="1182"/>
      <c r="F36" s="36">
        <v>2.87</v>
      </c>
      <c r="G36" s="37">
        <v>2.81</v>
      </c>
      <c r="H36" s="37">
        <v>1.87</v>
      </c>
      <c r="I36" s="37">
        <v>1.75</v>
      </c>
      <c r="J36" s="38">
        <v>2.0299999999999998</v>
      </c>
      <c r="K36" s="22"/>
      <c r="L36" s="22"/>
      <c r="M36" s="22"/>
      <c r="N36" s="22"/>
      <c r="O36" s="22"/>
      <c r="P36" s="22"/>
    </row>
    <row r="37" spans="1:16" ht="39" customHeight="1">
      <c r="A37" s="22"/>
      <c r="B37" s="35"/>
      <c r="C37" s="1180" t="s">
        <v>560</v>
      </c>
      <c r="D37" s="1181"/>
      <c r="E37" s="1182"/>
      <c r="F37" s="36">
        <v>0.17</v>
      </c>
      <c r="G37" s="37">
        <v>0.17</v>
      </c>
      <c r="H37" s="37">
        <v>0.42</v>
      </c>
      <c r="I37" s="37">
        <v>0.71</v>
      </c>
      <c r="J37" s="38">
        <v>0.97</v>
      </c>
      <c r="K37" s="22"/>
      <c r="L37" s="22"/>
      <c r="M37" s="22"/>
      <c r="N37" s="22"/>
      <c r="O37" s="22"/>
      <c r="P37" s="22"/>
    </row>
    <row r="38" spans="1:16" ht="39" customHeight="1">
      <c r="A38" s="22"/>
      <c r="B38" s="35"/>
      <c r="C38" s="1180" t="s">
        <v>561</v>
      </c>
      <c r="D38" s="1181"/>
      <c r="E38" s="1182"/>
      <c r="F38" s="36">
        <v>0.18</v>
      </c>
      <c r="G38" s="37">
        <v>0.22</v>
      </c>
      <c r="H38" s="37">
        <v>0.19</v>
      </c>
      <c r="I38" s="37">
        <v>0.15</v>
      </c>
      <c r="J38" s="38">
        <v>0.18</v>
      </c>
      <c r="K38" s="22"/>
      <c r="L38" s="22"/>
      <c r="M38" s="22"/>
      <c r="N38" s="22"/>
      <c r="O38" s="22"/>
      <c r="P38" s="22"/>
    </row>
    <row r="39" spans="1:16" ht="39" customHeight="1">
      <c r="A39" s="22"/>
      <c r="B39" s="35"/>
      <c r="C39" s="1180" t="s">
        <v>562</v>
      </c>
      <c r="D39" s="1181"/>
      <c r="E39" s="1182"/>
      <c r="F39" s="36">
        <v>0.16</v>
      </c>
      <c r="G39" s="37">
        <v>0.12</v>
      </c>
      <c r="H39" s="37">
        <v>0.11</v>
      </c>
      <c r="I39" s="37">
        <v>0.12</v>
      </c>
      <c r="J39" s="38">
        <v>0.12</v>
      </c>
      <c r="K39" s="22"/>
      <c r="L39" s="22"/>
      <c r="M39" s="22"/>
      <c r="N39" s="22"/>
      <c r="O39" s="22"/>
      <c r="P39" s="22"/>
    </row>
    <row r="40" spans="1:16" ht="39" customHeight="1">
      <c r="A40" s="22"/>
      <c r="B40" s="35"/>
      <c r="C40" s="1180" t="s">
        <v>563</v>
      </c>
      <c r="D40" s="1181"/>
      <c r="E40" s="1182"/>
      <c r="F40" s="36">
        <v>0</v>
      </c>
      <c r="G40" s="37">
        <v>0</v>
      </c>
      <c r="H40" s="37">
        <v>0</v>
      </c>
      <c r="I40" s="37">
        <v>0</v>
      </c>
      <c r="J40" s="38">
        <v>0</v>
      </c>
      <c r="K40" s="22"/>
      <c r="L40" s="22"/>
      <c r="M40" s="22"/>
      <c r="N40" s="22"/>
      <c r="O40" s="22"/>
      <c r="P40" s="22"/>
    </row>
    <row r="41" spans="1:16" ht="39" customHeight="1">
      <c r="A41" s="22"/>
      <c r="B41" s="35"/>
      <c r="C41" s="1180" t="s">
        <v>564</v>
      </c>
      <c r="D41" s="1181"/>
      <c r="E41" s="1182"/>
      <c r="F41" s="36">
        <v>0</v>
      </c>
      <c r="G41" s="37">
        <v>0</v>
      </c>
      <c r="H41" s="37">
        <v>0.38</v>
      </c>
      <c r="I41" s="37">
        <v>0.28999999999999998</v>
      </c>
      <c r="J41" s="38">
        <v>0</v>
      </c>
      <c r="K41" s="22"/>
      <c r="L41" s="22"/>
      <c r="M41" s="22"/>
      <c r="N41" s="22"/>
      <c r="O41" s="22"/>
      <c r="P41" s="22"/>
    </row>
    <row r="42" spans="1:16" ht="39" customHeight="1">
      <c r="A42" s="22"/>
      <c r="B42" s="39"/>
      <c r="C42" s="1180" t="s">
        <v>565</v>
      </c>
      <c r="D42" s="1181"/>
      <c r="E42" s="1182"/>
      <c r="F42" s="36" t="s">
        <v>505</v>
      </c>
      <c r="G42" s="37" t="s">
        <v>505</v>
      </c>
      <c r="H42" s="37" t="s">
        <v>505</v>
      </c>
      <c r="I42" s="37" t="s">
        <v>505</v>
      </c>
      <c r="J42" s="38" t="s">
        <v>505</v>
      </c>
      <c r="K42" s="22"/>
      <c r="L42" s="22"/>
      <c r="M42" s="22"/>
      <c r="N42" s="22"/>
      <c r="O42" s="22"/>
      <c r="P42" s="22"/>
    </row>
    <row r="43" spans="1:16" ht="39" customHeight="1" thickBot="1">
      <c r="A43" s="22"/>
      <c r="B43" s="40"/>
      <c r="C43" s="1183" t="s">
        <v>566</v>
      </c>
      <c r="D43" s="1184"/>
      <c r="E43" s="1185"/>
      <c r="F43" s="41">
        <v>0</v>
      </c>
      <c r="G43" s="42">
        <v>0</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c4DnDjfH2bY2ShBaNNV6owdz+j/taX1I3+vFu/OkyLq8I4g87DUJ5v2IvALypn1WFQz51Bn7gdMOjUNCCUrcw==" saltValue="NIerweMOFLMVhWIzrVyj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election activeCell="E46" sqref="E46:J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6" t="s">
        <v>11</v>
      </c>
      <c r="C45" s="1197"/>
      <c r="D45" s="58"/>
      <c r="E45" s="1202" t="s">
        <v>12</v>
      </c>
      <c r="F45" s="1202"/>
      <c r="G45" s="1202"/>
      <c r="H45" s="1202"/>
      <c r="I45" s="1202"/>
      <c r="J45" s="1203"/>
      <c r="K45" s="59">
        <v>9176</v>
      </c>
      <c r="L45" s="60">
        <v>8890</v>
      </c>
      <c r="M45" s="60">
        <v>8771</v>
      </c>
      <c r="N45" s="60">
        <v>8866</v>
      </c>
      <c r="O45" s="61">
        <v>9260</v>
      </c>
      <c r="P45" s="48"/>
      <c r="Q45" s="48"/>
      <c r="R45" s="48"/>
      <c r="S45" s="48"/>
      <c r="T45" s="48"/>
      <c r="U45" s="48"/>
    </row>
    <row r="46" spans="1:21" ht="30.75" customHeight="1">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c r="A48" s="48"/>
      <c r="B48" s="1198"/>
      <c r="C48" s="1199"/>
      <c r="D48" s="62"/>
      <c r="E48" s="1190" t="s">
        <v>15</v>
      </c>
      <c r="F48" s="1190"/>
      <c r="G48" s="1190"/>
      <c r="H48" s="1190"/>
      <c r="I48" s="1190"/>
      <c r="J48" s="1191"/>
      <c r="K48" s="63">
        <v>2317</v>
      </c>
      <c r="L48" s="64">
        <v>2437</v>
      </c>
      <c r="M48" s="64">
        <v>2552</v>
      </c>
      <c r="N48" s="64">
        <v>2642</v>
      </c>
      <c r="O48" s="65">
        <v>2625</v>
      </c>
      <c r="P48" s="48"/>
      <c r="Q48" s="48"/>
      <c r="R48" s="48"/>
      <c r="S48" s="48"/>
      <c r="T48" s="48"/>
      <c r="U48" s="48"/>
    </row>
    <row r="49" spans="1:21" ht="30.75" customHeight="1">
      <c r="A49" s="48"/>
      <c r="B49" s="1198"/>
      <c r="C49" s="1199"/>
      <c r="D49" s="62"/>
      <c r="E49" s="1190" t="s">
        <v>16</v>
      </c>
      <c r="F49" s="1190"/>
      <c r="G49" s="1190"/>
      <c r="H49" s="1190"/>
      <c r="I49" s="1190"/>
      <c r="J49" s="1191"/>
      <c r="K49" s="63">
        <v>465</v>
      </c>
      <c r="L49" s="64">
        <v>215</v>
      </c>
      <c r="M49" s="64">
        <v>137</v>
      </c>
      <c r="N49" s="64">
        <v>127</v>
      </c>
      <c r="O49" s="65">
        <v>79</v>
      </c>
      <c r="P49" s="48"/>
      <c r="Q49" s="48"/>
      <c r="R49" s="48"/>
      <c r="S49" s="48"/>
      <c r="T49" s="48"/>
      <c r="U49" s="48"/>
    </row>
    <row r="50" spans="1:21" ht="30.75" customHeight="1">
      <c r="A50" s="48"/>
      <c r="B50" s="1198"/>
      <c r="C50" s="1199"/>
      <c r="D50" s="62"/>
      <c r="E50" s="1190" t="s">
        <v>17</v>
      </c>
      <c r="F50" s="1190"/>
      <c r="G50" s="1190"/>
      <c r="H50" s="1190"/>
      <c r="I50" s="1190"/>
      <c r="J50" s="1191"/>
      <c r="K50" s="63">
        <v>583</v>
      </c>
      <c r="L50" s="64">
        <v>665</v>
      </c>
      <c r="M50" s="64">
        <v>545</v>
      </c>
      <c r="N50" s="64">
        <v>438</v>
      </c>
      <c r="O50" s="65">
        <v>386</v>
      </c>
      <c r="P50" s="48"/>
      <c r="Q50" s="48"/>
      <c r="R50" s="48"/>
      <c r="S50" s="48"/>
      <c r="T50" s="48"/>
      <c r="U50" s="48"/>
    </row>
    <row r="51" spans="1:21" ht="30.75" customHeight="1">
      <c r="A51" s="48"/>
      <c r="B51" s="1200"/>
      <c r="C51" s="1201"/>
      <c r="D51" s="66"/>
      <c r="E51" s="1190" t="s">
        <v>18</v>
      </c>
      <c r="F51" s="1190"/>
      <c r="G51" s="1190"/>
      <c r="H51" s="1190"/>
      <c r="I51" s="1190"/>
      <c r="J51" s="1191"/>
      <c r="K51" s="63" t="s">
        <v>505</v>
      </c>
      <c r="L51" s="64" t="s">
        <v>505</v>
      </c>
      <c r="M51" s="64" t="s">
        <v>505</v>
      </c>
      <c r="N51" s="64" t="s">
        <v>505</v>
      </c>
      <c r="O51" s="65" t="s">
        <v>505</v>
      </c>
      <c r="P51" s="48"/>
      <c r="Q51" s="48"/>
      <c r="R51" s="48"/>
      <c r="S51" s="48"/>
      <c r="T51" s="48"/>
      <c r="U51" s="48"/>
    </row>
    <row r="52" spans="1:21" ht="30.75" customHeight="1">
      <c r="A52" s="48"/>
      <c r="B52" s="1188" t="s">
        <v>19</v>
      </c>
      <c r="C52" s="1189"/>
      <c r="D52" s="66"/>
      <c r="E52" s="1190" t="s">
        <v>20</v>
      </c>
      <c r="F52" s="1190"/>
      <c r="G52" s="1190"/>
      <c r="H52" s="1190"/>
      <c r="I52" s="1190"/>
      <c r="J52" s="1191"/>
      <c r="K52" s="63">
        <v>7808</v>
      </c>
      <c r="L52" s="64">
        <v>7907</v>
      </c>
      <c r="M52" s="64">
        <v>8003</v>
      </c>
      <c r="N52" s="64">
        <v>8294</v>
      </c>
      <c r="O52" s="65">
        <v>8554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4733</v>
      </c>
      <c r="L53" s="69">
        <v>4300</v>
      </c>
      <c r="M53" s="69">
        <v>4002</v>
      </c>
      <c r="N53" s="69">
        <v>3779</v>
      </c>
      <c r="O53" s="70">
        <v>3796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chwcHM6a6RSY45/mvu8wDBeNptVogTI2QEl/rvj7ew8yZ+VYkETh1BzaDC1mtQLRO+MdgcOH6XPy/7ugkPcJQ==" saltValue="062dRv3URL64RNmxAAr2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16" t="s">
        <v>24</v>
      </c>
      <c r="C41" s="1217"/>
      <c r="D41" s="81"/>
      <c r="E41" s="1218" t="s">
        <v>25</v>
      </c>
      <c r="F41" s="1218"/>
      <c r="G41" s="1218"/>
      <c r="H41" s="1219"/>
      <c r="I41" s="82">
        <v>83657</v>
      </c>
      <c r="J41" s="83">
        <v>86004</v>
      </c>
      <c r="K41" s="83">
        <v>88081</v>
      </c>
      <c r="L41" s="83">
        <v>85802</v>
      </c>
      <c r="M41" s="84">
        <v>84085</v>
      </c>
    </row>
    <row r="42" spans="2:13" ht="27.75" customHeight="1">
      <c r="B42" s="1206"/>
      <c r="C42" s="1207"/>
      <c r="D42" s="85"/>
      <c r="E42" s="1210" t="s">
        <v>26</v>
      </c>
      <c r="F42" s="1210"/>
      <c r="G42" s="1210"/>
      <c r="H42" s="1211"/>
      <c r="I42" s="86">
        <v>3393</v>
      </c>
      <c r="J42" s="87">
        <v>2894</v>
      </c>
      <c r="K42" s="87">
        <v>2528</v>
      </c>
      <c r="L42" s="87">
        <v>2241</v>
      </c>
      <c r="M42" s="88">
        <v>1966</v>
      </c>
    </row>
    <row r="43" spans="2:13" ht="27.75" customHeight="1">
      <c r="B43" s="1206"/>
      <c r="C43" s="1207"/>
      <c r="D43" s="85"/>
      <c r="E43" s="1210" t="s">
        <v>27</v>
      </c>
      <c r="F43" s="1210"/>
      <c r="G43" s="1210"/>
      <c r="H43" s="1211"/>
      <c r="I43" s="86">
        <v>34037</v>
      </c>
      <c r="J43" s="87">
        <v>34027</v>
      </c>
      <c r="K43" s="87">
        <v>34215</v>
      </c>
      <c r="L43" s="87">
        <v>34596</v>
      </c>
      <c r="M43" s="88">
        <v>32352</v>
      </c>
    </row>
    <row r="44" spans="2:13" ht="27.75" customHeight="1">
      <c r="B44" s="1206"/>
      <c r="C44" s="1207"/>
      <c r="D44" s="85"/>
      <c r="E44" s="1210" t="s">
        <v>28</v>
      </c>
      <c r="F44" s="1210"/>
      <c r="G44" s="1210"/>
      <c r="H44" s="1211"/>
      <c r="I44" s="86">
        <v>766</v>
      </c>
      <c r="J44" s="87">
        <v>560</v>
      </c>
      <c r="K44" s="87">
        <v>428</v>
      </c>
      <c r="L44" s="87">
        <v>306</v>
      </c>
      <c r="M44" s="88">
        <v>230</v>
      </c>
    </row>
    <row r="45" spans="2:13" ht="27.75" customHeight="1">
      <c r="B45" s="1206"/>
      <c r="C45" s="1207"/>
      <c r="D45" s="85"/>
      <c r="E45" s="1210" t="s">
        <v>29</v>
      </c>
      <c r="F45" s="1210"/>
      <c r="G45" s="1210"/>
      <c r="H45" s="1211"/>
      <c r="I45" s="86">
        <v>13648</v>
      </c>
      <c r="J45" s="87">
        <v>12390</v>
      </c>
      <c r="K45" s="87">
        <v>12186</v>
      </c>
      <c r="L45" s="87">
        <v>11614</v>
      </c>
      <c r="M45" s="88">
        <v>11725</v>
      </c>
    </row>
    <row r="46" spans="2:13" ht="27.75" customHeight="1">
      <c r="B46" s="1206"/>
      <c r="C46" s="1207"/>
      <c r="D46" s="89"/>
      <c r="E46" s="1210" t="s">
        <v>30</v>
      </c>
      <c r="F46" s="1210"/>
      <c r="G46" s="1210"/>
      <c r="H46" s="1211"/>
      <c r="I46" s="86">
        <v>99</v>
      </c>
      <c r="J46" s="87">
        <v>108</v>
      </c>
      <c r="K46" s="87">
        <v>114</v>
      </c>
      <c r="L46" s="87">
        <v>120</v>
      </c>
      <c r="M46" s="88">
        <v>123</v>
      </c>
    </row>
    <row r="47" spans="2:13" ht="27.75" customHeight="1">
      <c r="B47" s="1206"/>
      <c r="C47" s="1207"/>
      <c r="D47" s="90"/>
      <c r="E47" s="1220" t="s">
        <v>31</v>
      </c>
      <c r="F47" s="1221"/>
      <c r="G47" s="1221"/>
      <c r="H47" s="1222"/>
      <c r="I47" s="86" t="s">
        <v>505</v>
      </c>
      <c r="J47" s="87" t="s">
        <v>505</v>
      </c>
      <c r="K47" s="87" t="s">
        <v>505</v>
      </c>
      <c r="L47" s="87" t="s">
        <v>505</v>
      </c>
      <c r="M47" s="88" t="s">
        <v>505</v>
      </c>
    </row>
    <row r="48" spans="2:13" ht="27.75" customHeight="1">
      <c r="B48" s="1206"/>
      <c r="C48" s="1207"/>
      <c r="D48" s="85"/>
      <c r="E48" s="1210" t="s">
        <v>32</v>
      </c>
      <c r="F48" s="1210"/>
      <c r="G48" s="1210"/>
      <c r="H48" s="1211"/>
      <c r="I48" s="86" t="s">
        <v>505</v>
      </c>
      <c r="J48" s="87" t="s">
        <v>505</v>
      </c>
      <c r="K48" s="87" t="s">
        <v>505</v>
      </c>
      <c r="L48" s="87" t="s">
        <v>505</v>
      </c>
      <c r="M48" s="88" t="s">
        <v>505</v>
      </c>
    </row>
    <row r="49" spans="2:13" ht="27.75" customHeight="1">
      <c r="B49" s="1208"/>
      <c r="C49" s="1209"/>
      <c r="D49" s="85"/>
      <c r="E49" s="1210" t="s">
        <v>33</v>
      </c>
      <c r="F49" s="1210"/>
      <c r="G49" s="1210"/>
      <c r="H49" s="1211"/>
      <c r="I49" s="86" t="s">
        <v>505</v>
      </c>
      <c r="J49" s="87" t="s">
        <v>505</v>
      </c>
      <c r="K49" s="87" t="s">
        <v>505</v>
      </c>
      <c r="L49" s="87" t="s">
        <v>505</v>
      </c>
      <c r="M49" s="88" t="s">
        <v>505</v>
      </c>
    </row>
    <row r="50" spans="2:13" ht="27.75" customHeight="1">
      <c r="B50" s="1204" t="s">
        <v>34</v>
      </c>
      <c r="C50" s="1205"/>
      <c r="D50" s="91"/>
      <c r="E50" s="1210" t="s">
        <v>35</v>
      </c>
      <c r="F50" s="1210"/>
      <c r="G50" s="1210"/>
      <c r="H50" s="1211"/>
      <c r="I50" s="86">
        <v>14449</v>
      </c>
      <c r="J50" s="87">
        <v>17113</v>
      </c>
      <c r="K50" s="87">
        <v>19240</v>
      </c>
      <c r="L50" s="87">
        <v>21487</v>
      </c>
      <c r="M50" s="88">
        <v>22688</v>
      </c>
    </row>
    <row r="51" spans="2:13" ht="27.75" customHeight="1">
      <c r="B51" s="1206"/>
      <c r="C51" s="1207"/>
      <c r="D51" s="85"/>
      <c r="E51" s="1210" t="s">
        <v>36</v>
      </c>
      <c r="F51" s="1210"/>
      <c r="G51" s="1210"/>
      <c r="H51" s="1211"/>
      <c r="I51" s="86">
        <v>1441</v>
      </c>
      <c r="J51" s="87">
        <v>1233</v>
      </c>
      <c r="K51" s="87">
        <v>1143</v>
      </c>
      <c r="L51" s="87">
        <v>1141</v>
      </c>
      <c r="M51" s="88">
        <v>977</v>
      </c>
    </row>
    <row r="52" spans="2:13" ht="27.75" customHeight="1">
      <c r="B52" s="1208"/>
      <c r="C52" s="1209"/>
      <c r="D52" s="85"/>
      <c r="E52" s="1210" t="s">
        <v>37</v>
      </c>
      <c r="F52" s="1210"/>
      <c r="G52" s="1210"/>
      <c r="H52" s="1211"/>
      <c r="I52" s="86">
        <v>76291</v>
      </c>
      <c r="J52" s="87">
        <v>80710</v>
      </c>
      <c r="K52" s="87">
        <v>81665</v>
      </c>
      <c r="L52" s="87">
        <v>80550</v>
      </c>
      <c r="M52" s="88">
        <v>78710</v>
      </c>
    </row>
    <row r="53" spans="2:13" ht="27.75" customHeight="1" thickBot="1">
      <c r="B53" s="1212" t="s">
        <v>38</v>
      </c>
      <c r="C53" s="1213"/>
      <c r="D53" s="92"/>
      <c r="E53" s="1214" t="s">
        <v>39</v>
      </c>
      <c r="F53" s="1214"/>
      <c r="G53" s="1214"/>
      <c r="H53" s="1215"/>
      <c r="I53" s="93">
        <v>43420</v>
      </c>
      <c r="J53" s="94">
        <v>36927</v>
      </c>
      <c r="K53" s="94">
        <v>35505</v>
      </c>
      <c r="L53" s="94">
        <v>31500</v>
      </c>
      <c r="M53" s="95">
        <v>28106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ykNRrWID9Pnu/x+RVp/oUxFhUbK8UAIIi+dKPp6UPIlGIYKXD4hFVq/CMqbxoyPHZDLkDgNmPDbxvz1GYJy6Q==" saltValue="inOvW6Dm2mRkh84b7u6D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31" t="s">
        <v>42</v>
      </c>
      <c r="D55" s="1231"/>
      <c r="E55" s="1232"/>
      <c r="F55" s="107">
        <v>1924</v>
      </c>
      <c r="G55" s="107">
        <v>1908</v>
      </c>
      <c r="H55" s="108">
        <v>1820</v>
      </c>
    </row>
    <row r="56" spans="2:8" ht="52.5" customHeight="1">
      <c r="B56" s="109"/>
      <c r="C56" s="1233" t="s">
        <v>43</v>
      </c>
      <c r="D56" s="1233"/>
      <c r="E56" s="1234"/>
      <c r="F56" s="110">
        <v>15905</v>
      </c>
      <c r="G56" s="110">
        <v>18226</v>
      </c>
      <c r="H56" s="111">
        <v>19318</v>
      </c>
    </row>
    <row r="57" spans="2:8" ht="53.25" customHeight="1">
      <c r="B57" s="109"/>
      <c r="C57" s="1235" t="s">
        <v>44</v>
      </c>
      <c r="D57" s="1235"/>
      <c r="E57" s="1236"/>
      <c r="F57" s="112">
        <v>4562</v>
      </c>
      <c r="G57" s="112">
        <v>4345</v>
      </c>
      <c r="H57" s="113">
        <v>4092</v>
      </c>
    </row>
    <row r="58" spans="2:8" ht="45.75" customHeight="1">
      <c r="B58" s="114"/>
      <c r="C58" s="1223" t="s">
        <v>567</v>
      </c>
      <c r="D58" s="1224"/>
      <c r="E58" s="1225"/>
      <c r="F58" s="115">
        <v>4020</v>
      </c>
      <c r="G58" s="115">
        <v>3837</v>
      </c>
      <c r="H58" s="116">
        <v>3613</v>
      </c>
    </row>
    <row r="59" spans="2:8" ht="45.75" customHeight="1">
      <c r="B59" s="114"/>
      <c r="C59" s="1223" t="s">
        <v>568</v>
      </c>
      <c r="D59" s="1224"/>
      <c r="E59" s="1225"/>
      <c r="F59" s="115">
        <v>300</v>
      </c>
      <c r="G59" s="115">
        <v>300</v>
      </c>
      <c r="H59" s="116">
        <v>300</v>
      </c>
    </row>
    <row r="60" spans="2:8" ht="45.75" customHeight="1">
      <c r="B60" s="114"/>
      <c r="C60" s="1223" t="s">
        <v>569</v>
      </c>
      <c r="D60" s="1224"/>
      <c r="E60" s="1225"/>
      <c r="F60" s="115">
        <v>212</v>
      </c>
      <c r="G60" s="115">
        <v>181</v>
      </c>
      <c r="H60" s="116">
        <v>155</v>
      </c>
    </row>
    <row r="61" spans="2:8" ht="45.75" customHeight="1">
      <c r="B61" s="114"/>
      <c r="C61" s="1223" t="s">
        <v>570</v>
      </c>
      <c r="D61" s="1224"/>
      <c r="E61" s="1225"/>
      <c r="F61" s="115">
        <v>30</v>
      </c>
      <c r="G61" s="115">
        <v>26</v>
      </c>
      <c r="H61" s="116">
        <v>23</v>
      </c>
    </row>
    <row r="62" spans="2:8" ht="45.75" customHeight="1" thickBot="1">
      <c r="B62" s="117"/>
      <c r="C62" s="1226" t="s">
        <v>571</v>
      </c>
      <c r="D62" s="1227"/>
      <c r="E62" s="1228"/>
      <c r="F62" s="118">
        <v>0</v>
      </c>
      <c r="G62" s="118">
        <v>1</v>
      </c>
      <c r="H62" s="119">
        <v>1</v>
      </c>
    </row>
    <row r="63" spans="2:8" ht="52.5" customHeight="1" thickBot="1">
      <c r="B63" s="120"/>
      <c r="C63" s="1229" t="s">
        <v>45</v>
      </c>
      <c r="D63" s="1229"/>
      <c r="E63" s="1230"/>
      <c r="F63" s="121">
        <v>22391</v>
      </c>
      <c r="G63" s="121">
        <v>24479</v>
      </c>
      <c r="H63" s="122">
        <v>25230</v>
      </c>
    </row>
    <row r="64" spans="2:8" ht="15" customHeight="1"/>
    <row r="65" ht="0" hidden="1" customHeight="1"/>
    <row r="66" ht="0" hidden="1" customHeight="1"/>
  </sheetData>
  <sheetProtection algorithmName="SHA-512" hashValue="3v7pGv3oq6xOAIotZl3YKSlOwtlSrlV5G5Lll7GdluD/IxkF3uu2HI5D+dQQ2R3wDDAMl48bb36H+ncejMbolQ==" saltValue="8k84BjHwZj6LCt2C2MkH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122086</v>
      </c>
      <c r="E3" s="141"/>
      <c r="F3" s="142">
        <v>64620</v>
      </c>
      <c r="G3" s="143"/>
      <c r="H3" s="144"/>
    </row>
    <row r="4" spans="1:8">
      <c r="A4" s="145"/>
      <c r="B4" s="146"/>
      <c r="C4" s="147"/>
      <c r="D4" s="148">
        <v>78084</v>
      </c>
      <c r="E4" s="149"/>
      <c r="F4" s="150">
        <v>37260</v>
      </c>
      <c r="G4" s="151"/>
      <c r="H4" s="152"/>
    </row>
    <row r="5" spans="1:8">
      <c r="A5" s="133" t="s">
        <v>540</v>
      </c>
      <c r="B5" s="138"/>
      <c r="C5" s="139"/>
      <c r="D5" s="140">
        <v>107427</v>
      </c>
      <c r="E5" s="141"/>
      <c r="F5" s="142">
        <v>64287</v>
      </c>
      <c r="G5" s="143"/>
      <c r="H5" s="144"/>
    </row>
    <row r="6" spans="1:8">
      <c r="A6" s="145"/>
      <c r="B6" s="146"/>
      <c r="C6" s="147"/>
      <c r="D6" s="148">
        <v>60362</v>
      </c>
      <c r="E6" s="149"/>
      <c r="F6" s="150">
        <v>41052</v>
      </c>
      <c r="G6" s="151"/>
      <c r="H6" s="152"/>
    </row>
    <row r="7" spans="1:8">
      <c r="A7" s="133" t="s">
        <v>541</v>
      </c>
      <c r="B7" s="138"/>
      <c r="C7" s="139"/>
      <c r="D7" s="140">
        <v>96836</v>
      </c>
      <c r="E7" s="141"/>
      <c r="F7" s="142">
        <v>64346</v>
      </c>
      <c r="G7" s="143"/>
      <c r="H7" s="144"/>
    </row>
    <row r="8" spans="1:8">
      <c r="A8" s="145"/>
      <c r="B8" s="146"/>
      <c r="C8" s="147"/>
      <c r="D8" s="148">
        <v>58757</v>
      </c>
      <c r="E8" s="149"/>
      <c r="F8" s="150">
        <v>38517</v>
      </c>
      <c r="G8" s="151"/>
      <c r="H8" s="152"/>
    </row>
    <row r="9" spans="1:8">
      <c r="A9" s="133" t="s">
        <v>542</v>
      </c>
      <c r="B9" s="138"/>
      <c r="C9" s="139"/>
      <c r="D9" s="140">
        <v>52516</v>
      </c>
      <c r="E9" s="141"/>
      <c r="F9" s="142">
        <v>65942</v>
      </c>
      <c r="G9" s="143"/>
      <c r="H9" s="144"/>
    </row>
    <row r="10" spans="1:8">
      <c r="A10" s="145"/>
      <c r="B10" s="146"/>
      <c r="C10" s="147"/>
      <c r="D10" s="148">
        <v>30642</v>
      </c>
      <c r="E10" s="149"/>
      <c r="F10" s="150">
        <v>32778</v>
      </c>
      <c r="G10" s="151"/>
      <c r="H10" s="152"/>
    </row>
    <row r="11" spans="1:8">
      <c r="A11" s="133" t="s">
        <v>543</v>
      </c>
      <c r="B11" s="138"/>
      <c r="C11" s="139"/>
      <c r="D11" s="140">
        <v>72646</v>
      </c>
      <c r="E11" s="141"/>
      <c r="F11" s="142">
        <v>68655</v>
      </c>
      <c r="G11" s="143"/>
      <c r="H11" s="144"/>
    </row>
    <row r="12" spans="1:8">
      <c r="A12" s="145"/>
      <c r="B12" s="146"/>
      <c r="C12" s="153"/>
      <c r="D12" s="148">
        <v>32962</v>
      </c>
      <c r="E12" s="149"/>
      <c r="F12" s="150">
        <v>32316</v>
      </c>
      <c r="G12" s="151"/>
      <c r="H12" s="152"/>
    </row>
    <row r="13" spans="1:8">
      <c r="A13" s="133"/>
      <c r="B13" s="138"/>
      <c r="C13" s="154"/>
      <c r="D13" s="155">
        <v>90302</v>
      </c>
      <c r="E13" s="156"/>
      <c r="F13" s="157">
        <v>65570</v>
      </c>
      <c r="G13" s="158"/>
      <c r="H13" s="144"/>
    </row>
    <row r="14" spans="1:8">
      <c r="A14" s="145"/>
      <c r="B14" s="146"/>
      <c r="C14" s="147"/>
      <c r="D14" s="148">
        <v>52161</v>
      </c>
      <c r="E14" s="149"/>
      <c r="F14" s="150">
        <v>36385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6.67</v>
      </c>
      <c r="C19" s="159">
        <f>ROUND(VALUE(SUBSTITUTE(実質収支比率等に係る経年分析!G$48,"▲","-")),2)</f>
        <v>6.64</v>
      </c>
      <c r="D19" s="159">
        <f>ROUND(VALUE(SUBSTITUTE(実質収支比率等に係る経年分析!H$48,"▲","-")),2)</f>
        <v>6.13</v>
      </c>
      <c r="E19" s="159">
        <f>ROUND(VALUE(SUBSTITUTE(実質収支比率等に係る経年分析!I$48,"▲","-")),2)</f>
        <v>5.81</v>
      </c>
      <c r="F19" s="159">
        <f>ROUND(VALUE(SUBSTITUTE(実質収支比率等に係る経年分析!J$48,"▲","-")),2)</f>
        <v>5.83</v>
      </c>
    </row>
    <row r="20" spans="1:11">
      <c r="A20" s="159" t="s">
        <v>49</v>
      </c>
      <c r="B20" s="159">
        <f>ROUND(VALUE(SUBSTITUTE(実質収支比率等に係る経年分析!F$47,"▲","-")),2)</f>
        <v>5.63</v>
      </c>
      <c r="C20" s="159">
        <f>ROUND(VALUE(SUBSTITUTE(実質収支比率等に係る経年分析!G$47,"▲","-")),2)</f>
        <v>4.8099999999999996</v>
      </c>
      <c r="D20" s="159">
        <f>ROUND(VALUE(SUBSTITUTE(実質収支比率等に係る経年分析!H$47,"▲","-")),2)</f>
        <v>4.5999999999999996</v>
      </c>
      <c r="E20" s="159">
        <f>ROUND(VALUE(SUBSTITUTE(実質収支比率等に係る経年分析!I$47,"▲","-")),2)</f>
        <v>4.63</v>
      </c>
      <c r="F20" s="159">
        <f>ROUND(VALUE(SUBSTITUTE(実質収支比率等に係る経年分析!J$47,"▲","-")),2)</f>
        <v>4.46</v>
      </c>
    </row>
    <row r="21" spans="1:11">
      <c r="A21" s="159" t="s">
        <v>50</v>
      </c>
      <c r="B21" s="159">
        <f>IF(ISNUMBER(VALUE(SUBSTITUTE(実質収支比率等に係る経年分析!F$49,"▲","-"))),ROUND(VALUE(SUBSTITUTE(実質収支比率等に係る経年分析!F$49,"▲","-")),2),NA())</f>
        <v>-4.96</v>
      </c>
      <c r="C21" s="159">
        <f>IF(ISNUMBER(VALUE(SUBSTITUTE(実質収支比率等に係る経年分析!G$49,"▲","-"))),ROUND(VALUE(SUBSTITUTE(実質収支比率等に係る経年分析!G$49,"▲","-")),2),NA())</f>
        <v>0.34</v>
      </c>
      <c r="D21" s="159">
        <f>IF(ISNUMBER(VALUE(SUBSTITUTE(実質収支比率等に係る経年分析!H$49,"▲","-"))),ROUND(VALUE(SUBSTITUTE(実質収支比率等に係る経年分析!H$49,"▲","-")),2),NA())</f>
        <v>-0.57999999999999996</v>
      </c>
      <c r="E21" s="159">
        <f>IF(ISNUMBER(VALUE(SUBSTITUTE(実質収支比率等に係る経年分析!I$49,"▲","-"))),ROUND(VALUE(SUBSTITUTE(実質収支比率等に係る経年分析!I$49,"▲","-")),2),NA())</f>
        <v>-0.45</v>
      </c>
      <c r="F21" s="159">
        <f>IF(ISNUMBER(VALUE(SUBSTITUTE(実質収支比率等に係る経年分析!J$49,"▲","-"))),ROUND(VALUE(SUBSTITUTE(実質収支比率等に係る経年分析!J$49,"▲","-")),2),NA())</f>
        <v>-0.26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0.28999999999999998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工業団地整備事業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一関市工業用水道事業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一関市病院事業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c r="A35" s="160" t="str">
        <f>IF(連結実質赤字比率に係る赤字・黒字の構成分析!C$35="",NA(),連結実質赤字比率に係る赤字・黒字の構成分析!C$35)</f>
        <v>一関市水道事業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2.2799999999999998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4.8899999999999997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7808</v>
      </c>
      <c r="E42" s="161"/>
      <c r="F42" s="161"/>
      <c r="G42" s="161">
        <f>'実質公債費比率（分子）の構造'!L$52</f>
        <v>7907</v>
      </c>
      <c r="H42" s="161"/>
      <c r="I42" s="161"/>
      <c r="J42" s="161">
        <f>'実質公債費比率（分子）の構造'!M$52</f>
        <v>8003</v>
      </c>
      <c r="K42" s="161"/>
      <c r="L42" s="161"/>
      <c r="M42" s="161">
        <f>'実質公債費比率（分子）の構造'!N$52</f>
        <v>8294</v>
      </c>
      <c r="N42" s="161"/>
      <c r="O42" s="161"/>
      <c r="P42" s="161">
        <f>'実質公債費比率（分子）の構造'!O$52</f>
        <v>8554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583</v>
      </c>
      <c r="C44" s="161"/>
      <c r="D44" s="161"/>
      <c r="E44" s="161">
        <f>'実質公債費比率（分子）の構造'!L$50</f>
        <v>665</v>
      </c>
      <c r="F44" s="161"/>
      <c r="G44" s="161"/>
      <c r="H44" s="161">
        <f>'実質公債費比率（分子）の構造'!M$50</f>
        <v>545</v>
      </c>
      <c r="I44" s="161"/>
      <c r="J44" s="161"/>
      <c r="K44" s="161">
        <f>'実質公債費比率（分子）の構造'!N$50</f>
        <v>438</v>
      </c>
      <c r="L44" s="161"/>
      <c r="M44" s="161"/>
      <c r="N44" s="161">
        <f>'実質公債費比率（分子）の構造'!O$50</f>
        <v>386</v>
      </c>
      <c r="O44" s="161"/>
      <c r="P44" s="161"/>
    </row>
    <row r="45" spans="1:16">
      <c r="A45" s="161" t="s">
        <v>60</v>
      </c>
      <c r="B45" s="161">
        <f>'実質公債費比率（分子）の構造'!K$49</f>
        <v>465</v>
      </c>
      <c r="C45" s="161"/>
      <c r="D45" s="161"/>
      <c r="E45" s="161">
        <f>'実質公債費比率（分子）の構造'!L$49</f>
        <v>215</v>
      </c>
      <c r="F45" s="161"/>
      <c r="G45" s="161"/>
      <c r="H45" s="161">
        <f>'実質公債費比率（分子）の構造'!M$49</f>
        <v>137</v>
      </c>
      <c r="I45" s="161"/>
      <c r="J45" s="161"/>
      <c r="K45" s="161">
        <f>'実質公債費比率（分子）の構造'!N$49</f>
        <v>127</v>
      </c>
      <c r="L45" s="161"/>
      <c r="M45" s="161"/>
      <c r="N45" s="161">
        <f>'実質公債費比率（分子）の構造'!O$49</f>
        <v>79</v>
      </c>
      <c r="O45" s="161"/>
      <c r="P45" s="161"/>
    </row>
    <row r="46" spans="1:16">
      <c r="A46" s="161" t="s">
        <v>61</v>
      </c>
      <c r="B46" s="161">
        <f>'実質公債費比率（分子）の構造'!K$48</f>
        <v>2317</v>
      </c>
      <c r="C46" s="161"/>
      <c r="D46" s="161"/>
      <c r="E46" s="161">
        <f>'実質公債費比率（分子）の構造'!L$48</f>
        <v>2437</v>
      </c>
      <c r="F46" s="161"/>
      <c r="G46" s="161"/>
      <c r="H46" s="161">
        <f>'実質公債費比率（分子）の構造'!M$48</f>
        <v>2552</v>
      </c>
      <c r="I46" s="161"/>
      <c r="J46" s="161"/>
      <c r="K46" s="161">
        <f>'実質公債費比率（分子）の構造'!N$48</f>
        <v>2642</v>
      </c>
      <c r="L46" s="161"/>
      <c r="M46" s="161"/>
      <c r="N46" s="161">
        <f>'実質公債費比率（分子）の構造'!O$48</f>
        <v>2625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9176</v>
      </c>
      <c r="C49" s="161"/>
      <c r="D49" s="161"/>
      <c r="E49" s="161">
        <f>'実質公債費比率（分子）の構造'!L$45</f>
        <v>8890</v>
      </c>
      <c r="F49" s="161"/>
      <c r="G49" s="161"/>
      <c r="H49" s="161">
        <f>'実質公債費比率（分子）の構造'!M$45</f>
        <v>8771</v>
      </c>
      <c r="I49" s="161"/>
      <c r="J49" s="161"/>
      <c r="K49" s="161">
        <f>'実質公債費比率（分子）の構造'!N$45</f>
        <v>8866</v>
      </c>
      <c r="L49" s="161"/>
      <c r="M49" s="161"/>
      <c r="N49" s="161">
        <f>'実質公債費比率（分子）の構造'!O$45</f>
        <v>9260</v>
      </c>
      <c r="O49" s="161"/>
      <c r="P49" s="161"/>
    </row>
    <row r="50" spans="1:16">
      <c r="A50" s="161" t="s">
        <v>65</v>
      </c>
      <c r="B50" s="161" t="e">
        <f>NA()</f>
        <v>#N/A</v>
      </c>
      <c r="C50" s="161">
        <f>IF(ISNUMBER('実質公債費比率（分子）の構造'!K$53),'実質公債費比率（分子）の構造'!K$53,NA())</f>
        <v>4733</v>
      </c>
      <c r="D50" s="161" t="e">
        <f>NA()</f>
        <v>#N/A</v>
      </c>
      <c r="E50" s="161" t="e">
        <f>NA()</f>
        <v>#N/A</v>
      </c>
      <c r="F50" s="161">
        <f>IF(ISNUMBER('実質公債費比率（分子）の構造'!L$53),'実質公債費比率（分子）の構造'!L$53,NA())</f>
        <v>4300</v>
      </c>
      <c r="G50" s="161" t="e">
        <f>NA()</f>
        <v>#N/A</v>
      </c>
      <c r="H50" s="161" t="e">
        <f>NA()</f>
        <v>#N/A</v>
      </c>
      <c r="I50" s="161">
        <f>IF(ISNUMBER('実質公債費比率（分子）の構造'!M$53),'実質公債費比率（分子）の構造'!M$53,NA())</f>
        <v>4002</v>
      </c>
      <c r="J50" s="161" t="e">
        <f>NA()</f>
        <v>#N/A</v>
      </c>
      <c r="K50" s="161" t="e">
        <f>NA()</f>
        <v>#N/A</v>
      </c>
      <c r="L50" s="161">
        <f>IF(ISNUMBER('実質公債費比率（分子）の構造'!N$53),'実質公債費比率（分子）の構造'!N$53,NA())</f>
        <v>3779</v>
      </c>
      <c r="M50" s="161" t="e">
        <f>NA()</f>
        <v>#N/A</v>
      </c>
      <c r="N50" s="161" t="e">
        <f>NA()</f>
        <v>#N/A</v>
      </c>
      <c r="O50" s="161">
        <f>IF(ISNUMBER('実質公債費比率（分子）の構造'!O$53),'実質公債費比率（分子）の構造'!O$53,NA())</f>
        <v>3796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76291</v>
      </c>
      <c r="E56" s="160"/>
      <c r="F56" s="160"/>
      <c r="G56" s="160">
        <f>'将来負担比率（分子）の構造'!J$52</f>
        <v>80710</v>
      </c>
      <c r="H56" s="160"/>
      <c r="I56" s="160"/>
      <c r="J56" s="160">
        <f>'将来負担比率（分子）の構造'!K$52</f>
        <v>81665</v>
      </c>
      <c r="K56" s="160"/>
      <c r="L56" s="160"/>
      <c r="M56" s="160">
        <f>'将来負担比率（分子）の構造'!L$52</f>
        <v>80550</v>
      </c>
      <c r="N56" s="160"/>
      <c r="O56" s="160"/>
      <c r="P56" s="160">
        <f>'将来負担比率（分子）の構造'!M$52</f>
        <v>78710</v>
      </c>
    </row>
    <row r="57" spans="1:16">
      <c r="A57" s="160" t="s">
        <v>36</v>
      </c>
      <c r="B57" s="160"/>
      <c r="C57" s="160"/>
      <c r="D57" s="160">
        <f>'将来負担比率（分子）の構造'!I$51</f>
        <v>1441</v>
      </c>
      <c r="E57" s="160"/>
      <c r="F57" s="160"/>
      <c r="G57" s="160">
        <f>'将来負担比率（分子）の構造'!J$51</f>
        <v>1233</v>
      </c>
      <c r="H57" s="160"/>
      <c r="I57" s="160"/>
      <c r="J57" s="160">
        <f>'将来負担比率（分子）の構造'!K$51</f>
        <v>1143</v>
      </c>
      <c r="K57" s="160"/>
      <c r="L57" s="160"/>
      <c r="M57" s="160">
        <f>'将来負担比率（分子）の構造'!L$51</f>
        <v>1141</v>
      </c>
      <c r="N57" s="160"/>
      <c r="O57" s="160"/>
      <c r="P57" s="160">
        <f>'将来負担比率（分子）の構造'!M$51</f>
        <v>977</v>
      </c>
    </row>
    <row r="58" spans="1:16">
      <c r="A58" s="160" t="s">
        <v>35</v>
      </c>
      <c r="B58" s="160"/>
      <c r="C58" s="160"/>
      <c r="D58" s="160">
        <f>'将来負担比率（分子）の構造'!I$50</f>
        <v>14449</v>
      </c>
      <c r="E58" s="160"/>
      <c r="F58" s="160"/>
      <c r="G58" s="160">
        <f>'将来負担比率（分子）の構造'!J$50</f>
        <v>17113</v>
      </c>
      <c r="H58" s="160"/>
      <c r="I58" s="160"/>
      <c r="J58" s="160">
        <f>'将来負担比率（分子）の構造'!K$50</f>
        <v>19240</v>
      </c>
      <c r="K58" s="160"/>
      <c r="L58" s="160"/>
      <c r="M58" s="160">
        <f>'将来負担比率（分子）の構造'!L$50</f>
        <v>21487</v>
      </c>
      <c r="N58" s="160"/>
      <c r="O58" s="160"/>
      <c r="P58" s="160">
        <f>'将来負担比率（分子）の構造'!M$50</f>
        <v>22688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99</v>
      </c>
      <c r="C61" s="160"/>
      <c r="D61" s="160"/>
      <c r="E61" s="160">
        <f>'将来負担比率（分子）の構造'!J$46</f>
        <v>108</v>
      </c>
      <c r="F61" s="160"/>
      <c r="G61" s="160"/>
      <c r="H61" s="160">
        <f>'将来負担比率（分子）の構造'!K$46</f>
        <v>114</v>
      </c>
      <c r="I61" s="160"/>
      <c r="J61" s="160"/>
      <c r="K61" s="160">
        <f>'将来負担比率（分子）の構造'!L$46</f>
        <v>120</v>
      </c>
      <c r="L61" s="160"/>
      <c r="M61" s="160"/>
      <c r="N61" s="160">
        <f>'将来負担比率（分子）の構造'!M$46</f>
        <v>123</v>
      </c>
      <c r="O61" s="160"/>
      <c r="P61" s="160"/>
    </row>
    <row r="62" spans="1:16">
      <c r="A62" s="160" t="s">
        <v>29</v>
      </c>
      <c r="B62" s="160">
        <f>'将来負担比率（分子）の構造'!I$45</f>
        <v>13648</v>
      </c>
      <c r="C62" s="160"/>
      <c r="D62" s="160"/>
      <c r="E62" s="160">
        <f>'将来負担比率（分子）の構造'!J$45</f>
        <v>12390</v>
      </c>
      <c r="F62" s="160"/>
      <c r="G62" s="160"/>
      <c r="H62" s="160">
        <f>'将来負担比率（分子）の構造'!K$45</f>
        <v>12186</v>
      </c>
      <c r="I62" s="160"/>
      <c r="J62" s="160"/>
      <c r="K62" s="160">
        <f>'将来負担比率（分子）の構造'!L$45</f>
        <v>11614</v>
      </c>
      <c r="L62" s="160"/>
      <c r="M62" s="160"/>
      <c r="N62" s="160">
        <f>'将来負担比率（分子）の構造'!M$45</f>
        <v>11725</v>
      </c>
      <c r="O62" s="160"/>
      <c r="P62" s="160"/>
    </row>
    <row r="63" spans="1:16">
      <c r="A63" s="160" t="s">
        <v>28</v>
      </c>
      <c r="B63" s="160">
        <f>'将来負担比率（分子）の構造'!I$44</f>
        <v>766</v>
      </c>
      <c r="C63" s="160"/>
      <c r="D63" s="160"/>
      <c r="E63" s="160">
        <f>'将来負担比率（分子）の構造'!J$44</f>
        <v>560</v>
      </c>
      <c r="F63" s="160"/>
      <c r="G63" s="160"/>
      <c r="H63" s="160">
        <f>'将来負担比率（分子）の構造'!K$44</f>
        <v>428</v>
      </c>
      <c r="I63" s="160"/>
      <c r="J63" s="160"/>
      <c r="K63" s="160">
        <f>'将来負担比率（分子）の構造'!L$44</f>
        <v>306</v>
      </c>
      <c r="L63" s="160"/>
      <c r="M63" s="160"/>
      <c r="N63" s="160">
        <f>'将来負担比率（分子）の構造'!M$44</f>
        <v>230</v>
      </c>
      <c r="O63" s="160"/>
      <c r="P63" s="160"/>
    </row>
    <row r="64" spans="1:16">
      <c r="A64" s="160" t="s">
        <v>27</v>
      </c>
      <c r="B64" s="160">
        <f>'将来負担比率（分子）の構造'!I$43</f>
        <v>34037</v>
      </c>
      <c r="C64" s="160"/>
      <c r="D64" s="160"/>
      <c r="E64" s="160">
        <f>'将来負担比率（分子）の構造'!J$43</f>
        <v>34027</v>
      </c>
      <c r="F64" s="160"/>
      <c r="G64" s="160"/>
      <c r="H64" s="160">
        <f>'将来負担比率（分子）の構造'!K$43</f>
        <v>34215</v>
      </c>
      <c r="I64" s="160"/>
      <c r="J64" s="160"/>
      <c r="K64" s="160">
        <f>'将来負担比率（分子）の構造'!L$43</f>
        <v>34596</v>
      </c>
      <c r="L64" s="160"/>
      <c r="M64" s="160"/>
      <c r="N64" s="160">
        <f>'将来負担比率（分子）の構造'!M$43</f>
        <v>32352</v>
      </c>
      <c r="O64" s="160"/>
      <c r="P64" s="160"/>
    </row>
    <row r="65" spans="1:16">
      <c r="A65" s="160" t="s">
        <v>26</v>
      </c>
      <c r="B65" s="160">
        <f>'将来負担比率（分子）の構造'!I$42</f>
        <v>3393</v>
      </c>
      <c r="C65" s="160"/>
      <c r="D65" s="160"/>
      <c r="E65" s="160">
        <f>'将来負担比率（分子）の構造'!J$42</f>
        <v>2894</v>
      </c>
      <c r="F65" s="160"/>
      <c r="G65" s="160"/>
      <c r="H65" s="160">
        <f>'将来負担比率（分子）の構造'!K$42</f>
        <v>2528</v>
      </c>
      <c r="I65" s="160"/>
      <c r="J65" s="160"/>
      <c r="K65" s="160">
        <f>'将来負担比率（分子）の構造'!L$42</f>
        <v>2241</v>
      </c>
      <c r="L65" s="160"/>
      <c r="M65" s="160"/>
      <c r="N65" s="160">
        <f>'将来負担比率（分子）の構造'!M$42</f>
        <v>1966</v>
      </c>
      <c r="O65" s="160"/>
      <c r="P65" s="160"/>
    </row>
    <row r="66" spans="1:16">
      <c r="A66" s="160" t="s">
        <v>25</v>
      </c>
      <c r="B66" s="160">
        <f>'将来負担比率（分子）の構造'!I$41</f>
        <v>83657</v>
      </c>
      <c r="C66" s="160"/>
      <c r="D66" s="160"/>
      <c r="E66" s="160">
        <f>'将来負担比率（分子）の構造'!J$41</f>
        <v>86004</v>
      </c>
      <c r="F66" s="160"/>
      <c r="G66" s="160"/>
      <c r="H66" s="160">
        <f>'将来負担比率（分子）の構造'!K$41</f>
        <v>88081</v>
      </c>
      <c r="I66" s="160"/>
      <c r="J66" s="160"/>
      <c r="K66" s="160">
        <f>'将来負担比率（分子）の構造'!L$41</f>
        <v>85802</v>
      </c>
      <c r="L66" s="160"/>
      <c r="M66" s="160"/>
      <c r="N66" s="160">
        <f>'将来負担比率（分子）の構造'!M$41</f>
        <v>84085</v>
      </c>
      <c r="O66" s="160"/>
      <c r="P66" s="160"/>
    </row>
    <row r="67" spans="1:16">
      <c r="A67" s="160" t="s">
        <v>69</v>
      </c>
      <c r="B67" s="160" t="e">
        <f>NA()</f>
        <v>#N/A</v>
      </c>
      <c r="C67" s="160">
        <f>IF(ISNUMBER('将来負担比率（分子）の構造'!I$53), IF('将来負担比率（分子）の構造'!I$53 &lt; 0, 0, '将来負担比率（分子）の構造'!I$53), NA())</f>
        <v>43420</v>
      </c>
      <c r="D67" s="160" t="e">
        <f>NA()</f>
        <v>#N/A</v>
      </c>
      <c r="E67" s="160" t="e">
        <f>NA()</f>
        <v>#N/A</v>
      </c>
      <c r="F67" s="160">
        <f>IF(ISNUMBER('将来負担比率（分子）の構造'!J$53), IF('将来負担比率（分子）の構造'!J$53 &lt; 0, 0, '将来負担比率（分子）の構造'!J$53), NA())</f>
        <v>36927</v>
      </c>
      <c r="G67" s="160" t="e">
        <f>NA()</f>
        <v>#N/A</v>
      </c>
      <c r="H67" s="160" t="e">
        <f>NA()</f>
        <v>#N/A</v>
      </c>
      <c r="I67" s="160">
        <f>IF(ISNUMBER('将来負担比率（分子）の構造'!K$53), IF('将来負担比率（分子）の構造'!K$53 &lt; 0, 0, '将来負担比率（分子）の構造'!K$53), NA())</f>
        <v>35505</v>
      </c>
      <c r="J67" s="160" t="e">
        <f>NA()</f>
        <v>#N/A</v>
      </c>
      <c r="K67" s="160" t="e">
        <f>NA()</f>
        <v>#N/A</v>
      </c>
      <c r="L67" s="160">
        <f>IF(ISNUMBER('将来負担比率（分子）の構造'!L$53), IF('将来負担比率（分子）の構造'!L$53 &lt; 0, 0, '将来負担比率（分子）の構造'!L$53), NA())</f>
        <v>31500</v>
      </c>
      <c r="M67" s="160" t="e">
        <f>NA()</f>
        <v>#N/A</v>
      </c>
      <c r="N67" s="160" t="e">
        <f>NA()</f>
        <v>#N/A</v>
      </c>
      <c r="O67" s="160">
        <f>IF(ISNUMBER('将来負担比率（分子）の構造'!M$53), IF('将来負担比率（分子）の構造'!M$53 &lt; 0, 0, '将来負担比率（分子）の構造'!M$53), NA())</f>
        <v>28106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1924</v>
      </c>
      <c r="C72" s="164">
        <f>基金残高に係る経年分析!G55</f>
        <v>1908</v>
      </c>
      <c r="D72" s="164">
        <f>基金残高に係る経年分析!H55</f>
        <v>1820</v>
      </c>
    </row>
    <row r="73" spans="1:16">
      <c r="A73" s="163" t="s">
        <v>72</v>
      </c>
      <c r="B73" s="164">
        <f>基金残高に係る経年分析!F56</f>
        <v>15905</v>
      </c>
      <c r="C73" s="164">
        <f>基金残高に係る経年分析!G56</f>
        <v>18226</v>
      </c>
      <c r="D73" s="164">
        <f>基金残高に係る経年分析!H56</f>
        <v>19318</v>
      </c>
    </row>
    <row r="74" spans="1:16">
      <c r="A74" s="163" t="s">
        <v>73</v>
      </c>
      <c r="B74" s="164">
        <f>基金残高に係る経年分析!F57</f>
        <v>4562</v>
      </c>
      <c r="C74" s="164">
        <f>基金残高に係る経年分析!G57</f>
        <v>4345</v>
      </c>
      <c r="D74" s="164">
        <f>基金残高に係る経年分析!H57</f>
        <v>4092</v>
      </c>
    </row>
  </sheetData>
  <sheetProtection algorithmName="SHA-512" hashValue="Cl+LtOR2e4d7IyTfWaccsSzeEZjLYdwa2yazzK20E4a/I/SLzOroCgRqL1S1M+g7gTNBEGwCrSl8Nq/Sl2Jvlg==" saltValue="o0mqpjyp7fDor6uuI2+2S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12551356</v>
      </c>
      <c r="S5" s="669"/>
      <c r="T5" s="669"/>
      <c r="U5" s="669"/>
      <c r="V5" s="669"/>
      <c r="W5" s="669"/>
      <c r="X5" s="669"/>
      <c r="Y5" s="715"/>
      <c r="Z5" s="733">
        <v>18.5</v>
      </c>
      <c r="AA5" s="733"/>
      <c r="AB5" s="733"/>
      <c r="AC5" s="733"/>
      <c r="AD5" s="734">
        <v>12551356</v>
      </c>
      <c r="AE5" s="734"/>
      <c r="AF5" s="734"/>
      <c r="AG5" s="734"/>
      <c r="AH5" s="734"/>
      <c r="AI5" s="734"/>
      <c r="AJ5" s="734"/>
      <c r="AK5" s="734"/>
      <c r="AL5" s="716">
        <v>31.9</v>
      </c>
      <c r="AM5" s="685"/>
      <c r="AN5" s="685"/>
      <c r="AO5" s="717"/>
      <c r="AP5" s="702" t="s">
        <v>223</v>
      </c>
      <c r="AQ5" s="703"/>
      <c r="AR5" s="703"/>
      <c r="AS5" s="703"/>
      <c r="AT5" s="703"/>
      <c r="AU5" s="703"/>
      <c r="AV5" s="703"/>
      <c r="AW5" s="703"/>
      <c r="AX5" s="703"/>
      <c r="AY5" s="703"/>
      <c r="AZ5" s="703"/>
      <c r="BA5" s="703"/>
      <c r="BB5" s="703"/>
      <c r="BC5" s="703"/>
      <c r="BD5" s="703"/>
      <c r="BE5" s="703"/>
      <c r="BF5" s="704"/>
      <c r="BG5" s="603">
        <v>12515416</v>
      </c>
      <c r="BH5" s="606"/>
      <c r="BI5" s="606"/>
      <c r="BJ5" s="606"/>
      <c r="BK5" s="606"/>
      <c r="BL5" s="606"/>
      <c r="BM5" s="606"/>
      <c r="BN5" s="607"/>
      <c r="BO5" s="665">
        <v>99.7</v>
      </c>
      <c r="BP5" s="665"/>
      <c r="BQ5" s="665"/>
      <c r="BR5" s="665"/>
      <c r="BS5" s="666">
        <v>118070</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979183</v>
      </c>
      <c r="S6" s="606"/>
      <c r="T6" s="606"/>
      <c r="U6" s="606"/>
      <c r="V6" s="606"/>
      <c r="W6" s="606"/>
      <c r="X6" s="606"/>
      <c r="Y6" s="607"/>
      <c r="Z6" s="665">
        <v>1.4</v>
      </c>
      <c r="AA6" s="665"/>
      <c r="AB6" s="665"/>
      <c r="AC6" s="665"/>
      <c r="AD6" s="666">
        <v>979183</v>
      </c>
      <c r="AE6" s="666"/>
      <c r="AF6" s="666"/>
      <c r="AG6" s="666"/>
      <c r="AH6" s="666"/>
      <c r="AI6" s="666"/>
      <c r="AJ6" s="666"/>
      <c r="AK6" s="666"/>
      <c r="AL6" s="608">
        <v>2.5</v>
      </c>
      <c r="AM6" s="609"/>
      <c r="AN6" s="609"/>
      <c r="AO6" s="667"/>
      <c r="AP6" s="600" t="s">
        <v>228</v>
      </c>
      <c r="AQ6" s="601"/>
      <c r="AR6" s="601"/>
      <c r="AS6" s="601"/>
      <c r="AT6" s="601"/>
      <c r="AU6" s="601"/>
      <c r="AV6" s="601"/>
      <c r="AW6" s="601"/>
      <c r="AX6" s="601"/>
      <c r="AY6" s="601"/>
      <c r="AZ6" s="601"/>
      <c r="BA6" s="601"/>
      <c r="BB6" s="601"/>
      <c r="BC6" s="601"/>
      <c r="BD6" s="601"/>
      <c r="BE6" s="601"/>
      <c r="BF6" s="602"/>
      <c r="BG6" s="603">
        <v>12515416</v>
      </c>
      <c r="BH6" s="606"/>
      <c r="BI6" s="606"/>
      <c r="BJ6" s="606"/>
      <c r="BK6" s="606"/>
      <c r="BL6" s="606"/>
      <c r="BM6" s="606"/>
      <c r="BN6" s="607"/>
      <c r="BO6" s="665">
        <v>99.7</v>
      </c>
      <c r="BP6" s="665"/>
      <c r="BQ6" s="665"/>
      <c r="BR6" s="665"/>
      <c r="BS6" s="666">
        <v>118070</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316949</v>
      </c>
      <c r="CS6" s="606"/>
      <c r="CT6" s="606"/>
      <c r="CU6" s="606"/>
      <c r="CV6" s="606"/>
      <c r="CW6" s="606"/>
      <c r="CX6" s="606"/>
      <c r="CY6" s="607"/>
      <c r="CZ6" s="716">
        <v>0.5</v>
      </c>
      <c r="DA6" s="685"/>
      <c r="DB6" s="685"/>
      <c r="DC6" s="719"/>
      <c r="DD6" s="611" t="s">
        <v>124</v>
      </c>
      <c r="DE6" s="606"/>
      <c r="DF6" s="606"/>
      <c r="DG6" s="606"/>
      <c r="DH6" s="606"/>
      <c r="DI6" s="606"/>
      <c r="DJ6" s="606"/>
      <c r="DK6" s="606"/>
      <c r="DL6" s="606"/>
      <c r="DM6" s="606"/>
      <c r="DN6" s="606"/>
      <c r="DO6" s="606"/>
      <c r="DP6" s="607"/>
      <c r="DQ6" s="611">
        <v>316701</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17166</v>
      </c>
      <c r="S7" s="606"/>
      <c r="T7" s="606"/>
      <c r="U7" s="606"/>
      <c r="V7" s="606"/>
      <c r="W7" s="606"/>
      <c r="X7" s="606"/>
      <c r="Y7" s="607"/>
      <c r="Z7" s="665">
        <v>0</v>
      </c>
      <c r="AA7" s="665"/>
      <c r="AB7" s="665"/>
      <c r="AC7" s="665"/>
      <c r="AD7" s="666">
        <v>17166</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5211481</v>
      </c>
      <c r="BH7" s="606"/>
      <c r="BI7" s="606"/>
      <c r="BJ7" s="606"/>
      <c r="BK7" s="606"/>
      <c r="BL7" s="606"/>
      <c r="BM7" s="606"/>
      <c r="BN7" s="607"/>
      <c r="BO7" s="665">
        <v>41.5</v>
      </c>
      <c r="BP7" s="665"/>
      <c r="BQ7" s="665"/>
      <c r="BR7" s="665"/>
      <c r="BS7" s="666">
        <v>118070</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8626360</v>
      </c>
      <c r="CS7" s="606"/>
      <c r="CT7" s="606"/>
      <c r="CU7" s="606"/>
      <c r="CV7" s="606"/>
      <c r="CW7" s="606"/>
      <c r="CX7" s="606"/>
      <c r="CY7" s="607"/>
      <c r="CZ7" s="665">
        <v>13.2</v>
      </c>
      <c r="DA7" s="665"/>
      <c r="DB7" s="665"/>
      <c r="DC7" s="665"/>
      <c r="DD7" s="611">
        <v>144195</v>
      </c>
      <c r="DE7" s="606"/>
      <c r="DF7" s="606"/>
      <c r="DG7" s="606"/>
      <c r="DH7" s="606"/>
      <c r="DI7" s="606"/>
      <c r="DJ7" s="606"/>
      <c r="DK7" s="606"/>
      <c r="DL7" s="606"/>
      <c r="DM7" s="606"/>
      <c r="DN7" s="606"/>
      <c r="DO7" s="606"/>
      <c r="DP7" s="607"/>
      <c r="DQ7" s="611">
        <v>7833527</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24157</v>
      </c>
      <c r="S8" s="606"/>
      <c r="T8" s="606"/>
      <c r="U8" s="606"/>
      <c r="V8" s="606"/>
      <c r="W8" s="606"/>
      <c r="X8" s="606"/>
      <c r="Y8" s="607"/>
      <c r="Z8" s="665">
        <v>0</v>
      </c>
      <c r="AA8" s="665"/>
      <c r="AB8" s="665"/>
      <c r="AC8" s="665"/>
      <c r="AD8" s="666">
        <v>24157</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197080</v>
      </c>
      <c r="BH8" s="606"/>
      <c r="BI8" s="606"/>
      <c r="BJ8" s="606"/>
      <c r="BK8" s="606"/>
      <c r="BL8" s="606"/>
      <c r="BM8" s="606"/>
      <c r="BN8" s="607"/>
      <c r="BO8" s="665">
        <v>1.6</v>
      </c>
      <c r="BP8" s="665"/>
      <c r="BQ8" s="665"/>
      <c r="BR8" s="665"/>
      <c r="BS8" s="611" t="s">
        <v>124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17709740</v>
      </c>
      <c r="CS8" s="606"/>
      <c r="CT8" s="606"/>
      <c r="CU8" s="606"/>
      <c r="CV8" s="606"/>
      <c r="CW8" s="606"/>
      <c r="CX8" s="606"/>
      <c r="CY8" s="607"/>
      <c r="CZ8" s="665">
        <v>27.1</v>
      </c>
      <c r="DA8" s="665"/>
      <c r="DB8" s="665"/>
      <c r="DC8" s="665"/>
      <c r="DD8" s="611">
        <v>544804</v>
      </c>
      <c r="DE8" s="606"/>
      <c r="DF8" s="606"/>
      <c r="DG8" s="606"/>
      <c r="DH8" s="606"/>
      <c r="DI8" s="606"/>
      <c r="DJ8" s="606"/>
      <c r="DK8" s="606"/>
      <c r="DL8" s="606"/>
      <c r="DM8" s="606"/>
      <c r="DN8" s="606"/>
      <c r="DO8" s="606"/>
      <c r="DP8" s="607"/>
      <c r="DQ8" s="611">
        <v>9779244</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27900</v>
      </c>
      <c r="S9" s="606"/>
      <c r="T9" s="606"/>
      <c r="U9" s="606"/>
      <c r="V9" s="606"/>
      <c r="W9" s="606"/>
      <c r="X9" s="606"/>
      <c r="Y9" s="607"/>
      <c r="Z9" s="665">
        <v>0</v>
      </c>
      <c r="AA9" s="665"/>
      <c r="AB9" s="665"/>
      <c r="AC9" s="665"/>
      <c r="AD9" s="666">
        <v>27900</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4124847</v>
      </c>
      <c r="BH9" s="606"/>
      <c r="BI9" s="606"/>
      <c r="BJ9" s="606"/>
      <c r="BK9" s="606"/>
      <c r="BL9" s="606"/>
      <c r="BM9" s="606"/>
      <c r="BN9" s="607"/>
      <c r="BO9" s="665">
        <v>32.9</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4614057</v>
      </c>
      <c r="CS9" s="606"/>
      <c r="CT9" s="606"/>
      <c r="CU9" s="606"/>
      <c r="CV9" s="606"/>
      <c r="CW9" s="606"/>
      <c r="CX9" s="606"/>
      <c r="CY9" s="607"/>
      <c r="CZ9" s="665">
        <v>7.1</v>
      </c>
      <c r="DA9" s="665"/>
      <c r="DB9" s="665"/>
      <c r="DC9" s="665"/>
      <c r="DD9" s="611">
        <v>199468</v>
      </c>
      <c r="DE9" s="606"/>
      <c r="DF9" s="606"/>
      <c r="DG9" s="606"/>
      <c r="DH9" s="606"/>
      <c r="DI9" s="606"/>
      <c r="DJ9" s="606"/>
      <c r="DK9" s="606"/>
      <c r="DL9" s="606"/>
      <c r="DM9" s="606"/>
      <c r="DN9" s="606"/>
      <c r="DO9" s="606"/>
      <c r="DP9" s="607"/>
      <c r="DQ9" s="611">
        <v>4383937</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238</v>
      </c>
      <c r="S10" s="606"/>
      <c r="T10" s="606"/>
      <c r="U10" s="606"/>
      <c r="V10" s="606"/>
      <c r="W10" s="606"/>
      <c r="X10" s="606"/>
      <c r="Y10" s="607"/>
      <c r="Z10" s="665" t="s">
        <v>238</v>
      </c>
      <c r="AA10" s="665"/>
      <c r="AB10" s="665"/>
      <c r="AC10" s="665"/>
      <c r="AD10" s="666" t="s">
        <v>124</v>
      </c>
      <c r="AE10" s="666"/>
      <c r="AF10" s="666"/>
      <c r="AG10" s="666"/>
      <c r="AH10" s="666"/>
      <c r="AI10" s="666"/>
      <c r="AJ10" s="666"/>
      <c r="AK10" s="666"/>
      <c r="AL10" s="608" t="s">
        <v>238</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289639</v>
      </c>
      <c r="BH10" s="606"/>
      <c r="BI10" s="606"/>
      <c r="BJ10" s="606"/>
      <c r="BK10" s="606"/>
      <c r="BL10" s="606"/>
      <c r="BM10" s="606"/>
      <c r="BN10" s="607"/>
      <c r="BO10" s="665">
        <v>2.2999999999999998</v>
      </c>
      <c r="BP10" s="665"/>
      <c r="BQ10" s="665"/>
      <c r="BR10" s="665"/>
      <c r="BS10" s="611" t="s">
        <v>238</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145990</v>
      </c>
      <c r="CS10" s="606"/>
      <c r="CT10" s="606"/>
      <c r="CU10" s="606"/>
      <c r="CV10" s="606"/>
      <c r="CW10" s="606"/>
      <c r="CX10" s="606"/>
      <c r="CY10" s="607"/>
      <c r="CZ10" s="665">
        <v>0.2</v>
      </c>
      <c r="DA10" s="665"/>
      <c r="DB10" s="665"/>
      <c r="DC10" s="665"/>
      <c r="DD10" s="611">
        <v>270</v>
      </c>
      <c r="DE10" s="606"/>
      <c r="DF10" s="606"/>
      <c r="DG10" s="606"/>
      <c r="DH10" s="606"/>
      <c r="DI10" s="606"/>
      <c r="DJ10" s="606"/>
      <c r="DK10" s="606"/>
      <c r="DL10" s="606"/>
      <c r="DM10" s="606"/>
      <c r="DN10" s="606"/>
      <c r="DO10" s="606"/>
      <c r="DP10" s="607"/>
      <c r="DQ10" s="611">
        <v>107153</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238</v>
      </c>
      <c r="AA11" s="665"/>
      <c r="AB11" s="665"/>
      <c r="AC11" s="665"/>
      <c r="AD11" s="666" t="s">
        <v>124</v>
      </c>
      <c r="AE11" s="666"/>
      <c r="AF11" s="666"/>
      <c r="AG11" s="666"/>
      <c r="AH11" s="666"/>
      <c r="AI11" s="666"/>
      <c r="AJ11" s="666"/>
      <c r="AK11" s="666"/>
      <c r="AL11" s="608" t="s">
        <v>238</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599915</v>
      </c>
      <c r="BH11" s="606"/>
      <c r="BI11" s="606"/>
      <c r="BJ11" s="606"/>
      <c r="BK11" s="606"/>
      <c r="BL11" s="606"/>
      <c r="BM11" s="606"/>
      <c r="BN11" s="607"/>
      <c r="BO11" s="665">
        <v>4.8</v>
      </c>
      <c r="BP11" s="665"/>
      <c r="BQ11" s="665"/>
      <c r="BR11" s="665"/>
      <c r="BS11" s="611">
        <v>118070</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5482085</v>
      </c>
      <c r="CS11" s="606"/>
      <c r="CT11" s="606"/>
      <c r="CU11" s="606"/>
      <c r="CV11" s="606"/>
      <c r="CW11" s="606"/>
      <c r="CX11" s="606"/>
      <c r="CY11" s="607"/>
      <c r="CZ11" s="665">
        <v>8.4</v>
      </c>
      <c r="DA11" s="665"/>
      <c r="DB11" s="665"/>
      <c r="DC11" s="665"/>
      <c r="DD11" s="611">
        <v>1271496</v>
      </c>
      <c r="DE11" s="606"/>
      <c r="DF11" s="606"/>
      <c r="DG11" s="606"/>
      <c r="DH11" s="606"/>
      <c r="DI11" s="606"/>
      <c r="DJ11" s="606"/>
      <c r="DK11" s="606"/>
      <c r="DL11" s="606"/>
      <c r="DM11" s="606"/>
      <c r="DN11" s="606"/>
      <c r="DO11" s="606"/>
      <c r="DP11" s="607"/>
      <c r="DQ11" s="611">
        <v>2417626</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2121955</v>
      </c>
      <c r="S12" s="606"/>
      <c r="T12" s="606"/>
      <c r="U12" s="606"/>
      <c r="V12" s="606"/>
      <c r="W12" s="606"/>
      <c r="X12" s="606"/>
      <c r="Y12" s="607"/>
      <c r="Z12" s="665">
        <v>3.1</v>
      </c>
      <c r="AA12" s="665"/>
      <c r="AB12" s="665"/>
      <c r="AC12" s="665"/>
      <c r="AD12" s="666">
        <v>2121955</v>
      </c>
      <c r="AE12" s="666"/>
      <c r="AF12" s="666"/>
      <c r="AG12" s="666"/>
      <c r="AH12" s="666"/>
      <c r="AI12" s="666"/>
      <c r="AJ12" s="666"/>
      <c r="AK12" s="666"/>
      <c r="AL12" s="608">
        <v>5.4</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6180173</v>
      </c>
      <c r="BH12" s="606"/>
      <c r="BI12" s="606"/>
      <c r="BJ12" s="606"/>
      <c r="BK12" s="606"/>
      <c r="BL12" s="606"/>
      <c r="BM12" s="606"/>
      <c r="BN12" s="607"/>
      <c r="BO12" s="665">
        <v>49.2</v>
      </c>
      <c r="BP12" s="665"/>
      <c r="BQ12" s="665"/>
      <c r="BR12" s="665"/>
      <c r="BS12" s="611" t="s">
        <v>238</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1651507</v>
      </c>
      <c r="CS12" s="606"/>
      <c r="CT12" s="606"/>
      <c r="CU12" s="606"/>
      <c r="CV12" s="606"/>
      <c r="CW12" s="606"/>
      <c r="CX12" s="606"/>
      <c r="CY12" s="607"/>
      <c r="CZ12" s="665">
        <v>2.5</v>
      </c>
      <c r="DA12" s="665"/>
      <c r="DB12" s="665"/>
      <c r="DC12" s="665"/>
      <c r="DD12" s="611">
        <v>259153</v>
      </c>
      <c r="DE12" s="606"/>
      <c r="DF12" s="606"/>
      <c r="DG12" s="606"/>
      <c r="DH12" s="606"/>
      <c r="DI12" s="606"/>
      <c r="DJ12" s="606"/>
      <c r="DK12" s="606"/>
      <c r="DL12" s="606"/>
      <c r="DM12" s="606"/>
      <c r="DN12" s="606"/>
      <c r="DO12" s="606"/>
      <c r="DP12" s="607"/>
      <c r="DQ12" s="611">
        <v>884154</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v>14963</v>
      </c>
      <c r="S13" s="606"/>
      <c r="T13" s="606"/>
      <c r="U13" s="606"/>
      <c r="V13" s="606"/>
      <c r="W13" s="606"/>
      <c r="X13" s="606"/>
      <c r="Y13" s="607"/>
      <c r="Z13" s="665">
        <v>0</v>
      </c>
      <c r="AA13" s="665"/>
      <c r="AB13" s="665"/>
      <c r="AC13" s="665"/>
      <c r="AD13" s="666">
        <v>14963</v>
      </c>
      <c r="AE13" s="666"/>
      <c r="AF13" s="666"/>
      <c r="AG13" s="666"/>
      <c r="AH13" s="666"/>
      <c r="AI13" s="666"/>
      <c r="AJ13" s="666"/>
      <c r="AK13" s="666"/>
      <c r="AL13" s="608">
        <v>0</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6145393</v>
      </c>
      <c r="BH13" s="606"/>
      <c r="BI13" s="606"/>
      <c r="BJ13" s="606"/>
      <c r="BK13" s="606"/>
      <c r="BL13" s="606"/>
      <c r="BM13" s="606"/>
      <c r="BN13" s="607"/>
      <c r="BO13" s="665">
        <v>49</v>
      </c>
      <c r="BP13" s="665"/>
      <c r="BQ13" s="665"/>
      <c r="BR13" s="665"/>
      <c r="BS13" s="611" t="s">
        <v>238</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5861495</v>
      </c>
      <c r="CS13" s="606"/>
      <c r="CT13" s="606"/>
      <c r="CU13" s="606"/>
      <c r="CV13" s="606"/>
      <c r="CW13" s="606"/>
      <c r="CX13" s="606"/>
      <c r="CY13" s="607"/>
      <c r="CZ13" s="665">
        <v>9</v>
      </c>
      <c r="DA13" s="665"/>
      <c r="DB13" s="665"/>
      <c r="DC13" s="665"/>
      <c r="DD13" s="611">
        <v>2801050</v>
      </c>
      <c r="DE13" s="606"/>
      <c r="DF13" s="606"/>
      <c r="DG13" s="606"/>
      <c r="DH13" s="606"/>
      <c r="DI13" s="606"/>
      <c r="DJ13" s="606"/>
      <c r="DK13" s="606"/>
      <c r="DL13" s="606"/>
      <c r="DM13" s="606"/>
      <c r="DN13" s="606"/>
      <c r="DO13" s="606"/>
      <c r="DP13" s="607"/>
      <c r="DQ13" s="611">
        <v>3129043</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238</v>
      </c>
      <c r="AA14" s="665"/>
      <c r="AB14" s="665"/>
      <c r="AC14" s="665"/>
      <c r="AD14" s="666" t="s">
        <v>124</v>
      </c>
      <c r="AE14" s="666"/>
      <c r="AF14" s="666"/>
      <c r="AG14" s="666"/>
      <c r="AH14" s="666"/>
      <c r="AI14" s="666"/>
      <c r="AJ14" s="666"/>
      <c r="AK14" s="666"/>
      <c r="AL14" s="608" t="s">
        <v>124</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388580</v>
      </c>
      <c r="BH14" s="606"/>
      <c r="BI14" s="606"/>
      <c r="BJ14" s="606"/>
      <c r="BK14" s="606"/>
      <c r="BL14" s="606"/>
      <c r="BM14" s="606"/>
      <c r="BN14" s="607"/>
      <c r="BO14" s="665">
        <v>3.1</v>
      </c>
      <c r="BP14" s="665"/>
      <c r="BQ14" s="665"/>
      <c r="BR14" s="665"/>
      <c r="BS14" s="611" t="s">
        <v>238</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2696374</v>
      </c>
      <c r="CS14" s="606"/>
      <c r="CT14" s="606"/>
      <c r="CU14" s="606"/>
      <c r="CV14" s="606"/>
      <c r="CW14" s="606"/>
      <c r="CX14" s="606"/>
      <c r="CY14" s="607"/>
      <c r="CZ14" s="665">
        <v>4.0999999999999996</v>
      </c>
      <c r="DA14" s="665"/>
      <c r="DB14" s="665"/>
      <c r="DC14" s="665"/>
      <c r="DD14" s="611">
        <v>553779</v>
      </c>
      <c r="DE14" s="606"/>
      <c r="DF14" s="606"/>
      <c r="DG14" s="606"/>
      <c r="DH14" s="606"/>
      <c r="DI14" s="606"/>
      <c r="DJ14" s="606"/>
      <c r="DK14" s="606"/>
      <c r="DL14" s="606"/>
      <c r="DM14" s="606"/>
      <c r="DN14" s="606"/>
      <c r="DO14" s="606"/>
      <c r="DP14" s="607"/>
      <c r="DQ14" s="611">
        <v>2059210</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171392</v>
      </c>
      <c r="S15" s="606"/>
      <c r="T15" s="606"/>
      <c r="U15" s="606"/>
      <c r="V15" s="606"/>
      <c r="W15" s="606"/>
      <c r="X15" s="606"/>
      <c r="Y15" s="607"/>
      <c r="Z15" s="665">
        <v>0.3</v>
      </c>
      <c r="AA15" s="665"/>
      <c r="AB15" s="665"/>
      <c r="AC15" s="665"/>
      <c r="AD15" s="666">
        <v>171392</v>
      </c>
      <c r="AE15" s="666"/>
      <c r="AF15" s="666"/>
      <c r="AG15" s="666"/>
      <c r="AH15" s="666"/>
      <c r="AI15" s="666"/>
      <c r="AJ15" s="666"/>
      <c r="AK15" s="666"/>
      <c r="AL15" s="608">
        <v>0.4</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729686</v>
      </c>
      <c r="BH15" s="606"/>
      <c r="BI15" s="606"/>
      <c r="BJ15" s="606"/>
      <c r="BK15" s="606"/>
      <c r="BL15" s="606"/>
      <c r="BM15" s="606"/>
      <c r="BN15" s="607"/>
      <c r="BO15" s="665">
        <v>5.8</v>
      </c>
      <c r="BP15" s="665"/>
      <c r="BQ15" s="665"/>
      <c r="BR15" s="665"/>
      <c r="BS15" s="611" t="s">
        <v>238</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8856328</v>
      </c>
      <c r="CS15" s="606"/>
      <c r="CT15" s="606"/>
      <c r="CU15" s="606"/>
      <c r="CV15" s="606"/>
      <c r="CW15" s="606"/>
      <c r="CX15" s="606"/>
      <c r="CY15" s="607"/>
      <c r="CZ15" s="665">
        <v>13.5</v>
      </c>
      <c r="DA15" s="665"/>
      <c r="DB15" s="665"/>
      <c r="DC15" s="665"/>
      <c r="DD15" s="611">
        <v>2890526</v>
      </c>
      <c r="DE15" s="606"/>
      <c r="DF15" s="606"/>
      <c r="DG15" s="606"/>
      <c r="DH15" s="606"/>
      <c r="DI15" s="606"/>
      <c r="DJ15" s="606"/>
      <c r="DK15" s="606"/>
      <c r="DL15" s="606"/>
      <c r="DM15" s="606"/>
      <c r="DN15" s="606"/>
      <c r="DO15" s="606"/>
      <c r="DP15" s="607"/>
      <c r="DQ15" s="611">
        <v>5454738</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238</v>
      </c>
      <c r="S16" s="606"/>
      <c r="T16" s="606"/>
      <c r="U16" s="606"/>
      <c r="V16" s="606"/>
      <c r="W16" s="606"/>
      <c r="X16" s="606"/>
      <c r="Y16" s="607"/>
      <c r="Z16" s="665" t="s">
        <v>124</v>
      </c>
      <c r="AA16" s="665"/>
      <c r="AB16" s="665"/>
      <c r="AC16" s="665"/>
      <c r="AD16" s="666" t="s">
        <v>124</v>
      </c>
      <c r="AE16" s="666"/>
      <c r="AF16" s="666"/>
      <c r="AG16" s="666"/>
      <c r="AH16" s="666"/>
      <c r="AI16" s="666"/>
      <c r="AJ16" s="666"/>
      <c r="AK16" s="666"/>
      <c r="AL16" s="608" t="s">
        <v>238</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v>5496</v>
      </c>
      <c r="BH16" s="606"/>
      <c r="BI16" s="606"/>
      <c r="BJ16" s="606"/>
      <c r="BK16" s="606"/>
      <c r="BL16" s="606"/>
      <c r="BM16" s="606"/>
      <c r="BN16" s="607"/>
      <c r="BO16" s="665">
        <v>0</v>
      </c>
      <c r="BP16" s="665"/>
      <c r="BQ16" s="665"/>
      <c r="BR16" s="665"/>
      <c r="BS16" s="611" t="s">
        <v>124</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204665</v>
      </c>
      <c r="CS16" s="606"/>
      <c r="CT16" s="606"/>
      <c r="CU16" s="606"/>
      <c r="CV16" s="606"/>
      <c r="CW16" s="606"/>
      <c r="CX16" s="606"/>
      <c r="CY16" s="607"/>
      <c r="CZ16" s="665">
        <v>0.3</v>
      </c>
      <c r="DA16" s="665"/>
      <c r="DB16" s="665"/>
      <c r="DC16" s="665"/>
      <c r="DD16" s="611" t="s">
        <v>238</v>
      </c>
      <c r="DE16" s="606"/>
      <c r="DF16" s="606"/>
      <c r="DG16" s="606"/>
      <c r="DH16" s="606"/>
      <c r="DI16" s="606"/>
      <c r="DJ16" s="606"/>
      <c r="DK16" s="606"/>
      <c r="DL16" s="606"/>
      <c r="DM16" s="606"/>
      <c r="DN16" s="606"/>
      <c r="DO16" s="606"/>
      <c r="DP16" s="607"/>
      <c r="DQ16" s="611">
        <v>75057</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36828</v>
      </c>
      <c r="S17" s="606"/>
      <c r="T17" s="606"/>
      <c r="U17" s="606"/>
      <c r="V17" s="606"/>
      <c r="W17" s="606"/>
      <c r="X17" s="606"/>
      <c r="Y17" s="607"/>
      <c r="Z17" s="665">
        <v>0.1</v>
      </c>
      <c r="AA17" s="665"/>
      <c r="AB17" s="665"/>
      <c r="AC17" s="665"/>
      <c r="AD17" s="666">
        <v>36828</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124</v>
      </c>
      <c r="BH17" s="606"/>
      <c r="BI17" s="606"/>
      <c r="BJ17" s="606"/>
      <c r="BK17" s="606"/>
      <c r="BL17" s="606"/>
      <c r="BM17" s="606"/>
      <c r="BN17" s="607"/>
      <c r="BO17" s="665" t="s">
        <v>238</v>
      </c>
      <c r="BP17" s="665"/>
      <c r="BQ17" s="665"/>
      <c r="BR17" s="665"/>
      <c r="BS17" s="611" t="s">
        <v>238</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9260849</v>
      </c>
      <c r="CS17" s="606"/>
      <c r="CT17" s="606"/>
      <c r="CU17" s="606"/>
      <c r="CV17" s="606"/>
      <c r="CW17" s="606"/>
      <c r="CX17" s="606"/>
      <c r="CY17" s="607"/>
      <c r="CZ17" s="665">
        <v>14.2</v>
      </c>
      <c r="DA17" s="665"/>
      <c r="DB17" s="665"/>
      <c r="DC17" s="665"/>
      <c r="DD17" s="611" t="s">
        <v>238</v>
      </c>
      <c r="DE17" s="606"/>
      <c r="DF17" s="606"/>
      <c r="DG17" s="606"/>
      <c r="DH17" s="606"/>
      <c r="DI17" s="606"/>
      <c r="DJ17" s="606"/>
      <c r="DK17" s="606"/>
      <c r="DL17" s="606"/>
      <c r="DM17" s="606"/>
      <c r="DN17" s="606"/>
      <c r="DO17" s="606"/>
      <c r="DP17" s="607"/>
      <c r="DQ17" s="611">
        <v>9066817</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25189715</v>
      </c>
      <c r="S18" s="606"/>
      <c r="T18" s="606"/>
      <c r="U18" s="606"/>
      <c r="V18" s="606"/>
      <c r="W18" s="606"/>
      <c r="X18" s="606"/>
      <c r="Y18" s="607"/>
      <c r="Z18" s="665">
        <v>37.1</v>
      </c>
      <c r="AA18" s="665"/>
      <c r="AB18" s="665"/>
      <c r="AC18" s="665"/>
      <c r="AD18" s="666">
        <v>23250612</v>
      </c>
      <c r="AE18" s="666"/>
      <c r="AF18" s="666"/>
      <c r="AG18" s="666"/>
      <c r="AH18" s="666"/>
      <c r="AI18" s="666"/>
      <c r="AJ18" s="666"/>
      <c r="AK18" s="666"/>
      <c r="AL18" s="608">
        <v>59.1</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238</v>
      </c>
      <c r="BH18" s="606"/>
      <c r="BI18" s="606"/>
      <c r="BJ18" s="606"/>
      <c r="BK18" s="606"/>
      <c r="BL18" s="606"/>
      <c r="BM18" s="606"/>
      <c r="BN18" s="607"/>
      <c r="BO18" s="665" t="s">
        <v>238</v>
      </c>
      <c r="BP18" s="665"/>
      <c r="BQ18" s="665"/>
      <c r="BR18" s="665"/>
      <c r="BS18" s="611" t="s">
        <v>238</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238</v>
      </c>
      <c r="DA18" s="665"/>
      <c r="DB18" s="665"/>
      <c r="DC18" s="665"/>
      <c r="DD18" s="611" t="s">
        <v>124</v>
      </c>
      <c r="DE18" s="606"/>
      <c r="DF18" s="606"/>
      <c r="DG18" s="606"/>
      <c r="DH18" s="606"/>
      <c r="DI18" s="606"/>
      <c r="DJ18" s="606"/>
      <c r="DK18" s="606"/>
      <c r="DL18" s="606"/>
      <c r="DM18" s="606"/>
      <c r="DN18" s="606"/>
      <c r="DO18" s="606"/>
      <c r="DP18" s="607"/>
      <c r="DQ18" s="611" t="s">
        <v>238</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23250612</v>
      </c>
      <c r="S19" s="606"/>
      <c r="T19" s="606"/>
      <c r="U19" s="606"/>
      <c r="V19" s="606"/>
      <c r="W19" s="606"/>
      <c r="X19" s="606"/>
      <c r="Y19" s="607"/>
      <c r="Z19" s="665">
        <v>34.299999999999997</v>
      </c>
      <c r="AA19" s="665"/>
      <c r="AB19" s="665"/>
      <c r="AC19" s="665"/>
      <c r="AD19" s="666">
        <v>23250612</v>
      </c>
      <c r="AE19" s="666"/>
      <c r="AF19" s="666"/>
      <c r="AG19" s="666"/>
      <c r="AH19" s="666"/>
      <c r="AI19" s="666"/>
      <c r="AJ19" s="666"/>
      <c r="AK19" s="666"/>
      <c r="AL19" s="608">
        <v>59.1</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35940</v>
      </c>
      <c r="BH19" s="606"/>
      <c r="BI19" s="606"/>
      <c r="BJ19" s="606"/>
      <c r="BK19" s="606"/>
      <c r="BL19" s="606"/>
      <c r="BM19" s="606"/>
      <c r="BN19" s="607"/>
      <c r="BO19" s="665">
        <v>0.3</v>
      </c>
      <c r="BP19" s="665"/>
      <c r="BQ19" s="665"/>
      <c r="BR19" s="665"/>
      <c r="BS19" s="611" t="s">
        <v>238</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238</v>
      </c>
      <c r="DA19" s="665"/>
      <c r="DB19" s="665"/>
      <c r="DC19" s="665"/>
      <c r="DD19" s="611" t="s">
        <v>124</v>
      </c>
      <c r="DE19" s="606"/>
      <c r="DF19" s="606"/>
      <c r="DG19" s="606"/>
      <c r="DH19" s="606"/>
      <c r="DI19" s="606"/>
      <c r="DJ19" s="606"/>
      <c r="DK19" s="606"/>
      <c r="DL19" s="606"/>
      <c r="DM19" s="606"/>
      <c r="DN19" s="606"/>
      <c r="DO19" s="606"/>
      <c r="DP19" s="607"/>
      <c r="DQ19" s="611" t="s">
        <v>238</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1673282</v>
      </c>
      <c r="S20" s="606"/>
      <c r="T20" s="606"/>
      <c r="U20" s="606"/>
      <c r="V20" s="606"/>
      <c r="W20" s="606"/>
      <c r="X20" s="606"/>
      <c r="Y20" s="607"/>
      <c r="Z20" s="665">
        <v>2.5</v>
      </c>
      <c r="AA20" s="665"/>
      <c r="AB20" s="665"/>
      <c r="AC20" s="665"/>
      <c r="AD20" s="666" t="s">
        <v>124</v>
      </c>
      <c r="AE20" s="666"/>
      <c r="AF20" s="666"/>
      <c r="AG20" s="666"/>
      <c r="AH20" s="666"/>
      <c r="AI20" s="666"/>
      <c r="AJ20" s="666"/>
      <c r="AK20" s="666"/>
      <c r="AL20" s="608" t="s">
        <v>124</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35940</v>
      </c>
      <c r="BH20" s="606"/>
      <c r="BI20" s="606"/>
      <c r="BJ20" s="606"/>
      <c r="BK20" s="606"/>
      <c r="BL20" s="606"/>
      <c r="BM20" s="606"/>
      <c r="BN20" s="607"/>
      <c r="BO20" s="665">
        <v>0.3</v>
      </c>
      <c r="BP20" s="665"/>
      <c r="BQ20" s="665"/>
      <c r="BR20" s="665"/>
      <c r="BS20" s="611" t="s">
        <v>238</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65426399</v>
      </c>
      <c r="CS20" s="606"/>
      <c r="CT20" s="606"/>
      <c r="CU20" s="606"/>
      <c r="CV20" s="606"/>
      <c r="CW20" s="606"/>
      <c r="CX20" s="606"/>
      <c r="CY20" s="607"/>
      <c r="CZ20" s="665">
        <v>100</v>
      </c>
      <c r="DA20" s="665"/>
      <c r="DB20" s="665"/>
      <c r="DC20" s="665"/>
      <c r="DD20" s="611">
        <v>8664741</v>
      </c>
      <c r="DE20" s="606"/>
      <c r="DF20" s="606"/>
      <c r="DG20" s="606"/>
      <c r="DH20" s="606"/>
      <c r="DI20" s="606"/>
      <c r="DJ20" s="606"/>
      <c r="DK20" s="606"/>
      <c r="DL20" s="606"/>
      <c r="DM20" s="606"/>
      <c r="DN20" s="606"/>
      <c r="DO20" s="606"/>
      <c r="DP20" s="607"/>
      <c r="DQ20" s="611">
        <v>45507207</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v>265821</v>
      </c>
      <c r="S21" s="606"/>
      <c r="T21" s="606"/>
      <c r="U21" s="606"/>
      <c r="V21" s="606"/>
      <c r="W21" s="606"/>
      <c r="X21" s="606"/>
      <c r="Y21" s="607"/>
      <c r="Z21" s="665">
        <v>0.4</v>
      </c>
      <c r="AA21" s="665"/>
      <c r="AB21" s="665"/>
      <c r="AC21" s="665"/>
      <c r="AD21" s="666" t="s">
        <v>238</v>
      </c>
      <c r="AE21" s="666"/>
      <c r="AF21" s="666"/>
      <c r="AG21" s="666"/>
      <c r="AH21" s="666"/>
      <c r="AI21" s="666"/>
      <c r="AJ21" s="666"/>
      <c r="AK21" s="666"/>
      <c r="AL21" s="608" t="s">
        <v>238</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35940</v>
      </c>
      <c r="BH21" s="606"/>
      <c r="BI21" s="606"/>
      <c r="BJ21" s="606"/>
      <c r="BK21" s="606"/>
      <c r="BL21" s="606"/>
      <c r="BM21" s="606"/>
      <c r="BN21" s="607"/>
      <c r="BO21" s="665">
        <v>0.3</v>
      </c>
      <c r="BP21" s="665"/>
      <c r="BQ21" s="665"/>
      <c r="BR21" s="665"/>
      <c r="BS21" s="611" t="s">
        <v>238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41134615</v>
      </c>
      <c r="S22" s="606"/>
      <c r="T22" s="606"/>
      <c r="U22" s="606"/>
      <c r="V22" s="606"/>
      <c r="W22" s="606"/>
      <c r="X22" s="606"/>
      <c r="Y22" s="607"/>
      <c r="Z22" s="665">
        <v>60.6</v>
      </c>
      <c r="AA22" s="665"/>
      <c r="AB22" s="665"/>
      <c r="AC22" s="665"/>
      <c r="AD22" s="666">
        <v>39195512</v>
      </c>
      <c r="AE22" s="666"/>
      <c r="AF22" s="666"/>
      <c r="AG22" s="666"/>
      <c r="AH22" s="666"/>
      <c r="AI22" s="666"/>
      <c r="AJ22" s="666"/>
      <c r="AK22" s="666"/>
      <c r="AL22" s="608">
        <v>99.6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238</v>
      </c>
      <c r="BP22" s="665"/>
      <c r="BQ22" s="665"/>
      <c r="BR22" s="665"/>
      <c r="BS22" s="611" t="s">
        <v>238</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19269</v>
      </c>
      <c r="S23" s="606"/>
      <c r="T23" s="606"/>
      <c r="U23" s="606"/>
      <c r="V23" s="606"/>
      <c r="W23" s="606"/>
      <c r="X23" s="606"/>
      <c r="Y23" s="607"/>
      <c r="Z23" s="665">
        <v>0</v>
      </c>
      <c r="AA23" s="665"/>
      <c r="AB23" s="665"/>
      <c r="AC23" s="665"/>
      <c r="AD23" s="666">
        <v>19269</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238</v>
      </c>
      <c r="BH23" s="606"/>
      <c r="BI23" s="606"/>
      <c r="BJ23" s="606"/>
      <c r="BK23" s="606"/>
      <c r="BL23" s="606"/>
      <c r="BM23" s="606"/>
      <c r="BN23" s="607"/>
      <c r="BO23" s="665" t="s">
        <v>238</v>
      </c>
      <c r="BP23" s="665"/>
      <c r="BQ23" s="665"/>
      <c r="BR23" s="665"/>
      <c r="BS23" s="611" t="s">
        <v>238</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347201</v>
      </c>
      <c r="S24" s="606"/>
      <c r="T24" s="606"/>
      <c r="U24" s="606"/>
      <c r="V24" s="606"/>
      <c r="W24" s="606"/>
      <c r="X24" s="606"/>
      <c r="Y24" s="607"/>
      <c r="Z24" s="665">
        <v>0.5</v>
      </c>
      <c r="AA24" s="665"/>
      <c r="AB24" s="665"/>
      <c r="AC24" s="665"/>
      <c r="AD24" s="666" t="s">
        <v>238</v>
      </c>
      <c r="AE24" s="666"/>
      <c r="AF24" s="666"/>
      <c r="AG24" s="666"/>
      <c r="AH24" s="666"/>
      <c r="AI24" s="666"/>
      <c r="AJ24" s="666"/>
      <c r="AK24" s="666"/>
      <c r="AL24" s="608" t="s">
        <v>124</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124</v>
      </c>
      <c r="BP24" s="665"/>
      <c r="BQ24" s="665"/>
      <c r="BR24" s="665"/>
      <c r="BS24" s="611" t="s">
        <v>238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30329563</v>
      </c>
      <c r="CS24" s="669"/>
      <c r="CT24" s="669"/>
      <c r="CU24" s="669"/>
      <c r="CV24" s="669"/>
      <c r="CW24" s="669"/>
      <c r="CX24" s="669"/>
      <c r="CY24" s="715"/>
      <c r="CZ24" s="716">
        <v>46.4</v>
      </c>
      <c r="DA24" s="685"/>
      <c r="DB24" s="685"/>
      <c r="DC24" s="719"/>
      <c r="DD24" s="714">
        <v>22837260</v>
      </c>
      <c r="DE24" s="669"/>
      <c r="DF24" s="669"/>
      <c r="DG24" s="669"/>
      <c r="DH24" s="669"/>
      <c r="DI24" s="669"/>
      <c r="DJ24" s="669"/>
      <c r="DK24" s="715"/>
      <c r="DL24" s="714">
        <v>22634973</v>
      </c>
      <c r="DM24" s="669"/>
      <c r="DN24" s="669"/>
      <c r="DO24" s="669"/>
      <c r="DP24" s="669"/>
      <c r="DQ24" s="669"/>
      <c r="DR24" s="669"/>
      <c r="DS24" s="669"/>
      <c r="DT24" s="669"/>
      <c r="DU24" s="669"/>
      <c r="DV24" s="715"/>
      <c r="DW24" s="716">
        <v>54.7</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591599</v>
      </c>
      <c r="S25" s="606"/>
      <c r="T25" s="606"/>
      <c r="U25" s="606"/>
      <c r="V25" s="606"/>
      <c r="W25" s="606"/>
      <c r="X25" s="606"/>
      <c r="Y25" s="607"/>
      <c r="Z25" s="665">
        <v>0.9</v>
      </c>
      <c r="AA25" s="665"/>
      <c r="AB25" s="665"/>
      <c r="AC25" s="665"/>
      <c r="AD25" s="666">
        <v>41043</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124</v>
      </c>
      <c r="BP25" s="665"/>
      <c r="BQ25" s="665"/>
      <c r="BR25" s="665"/>
      <c r="BS25" s="611" t="s">
        <v>124</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10885034</v>
      </c>
      <c r="CS25" s="604"/>
      <c r="CT25" s="604"/>
      <c r="CU25" s="604"/>
      <c r="CV25" s="604"/>
      <c r="CW25" s="604"/>
      <c r="CX25" s="604"/>
      <c r="CY25" s="605"/>
      <c r="CZ25" s="608">
        <v>16.600000000000001</v>
      </c>
      <c r="DA25" s="637"/>
      <c r="DB25" s="637"/>
      <c r="DC25" s="638"/>
      <c r="DD25" s="611">
        <v>10079682</v>
      </c>
      <c r="DE25" s="604"/>
      <c r="DF25" s="604"/>
      <c r="DG25" s="604"/>
      <c r="DH25" s="604"/>
      <c r="DI25" s="604"/>
      <c r="DJ25" s="604"/>
      <c r="DK25" s="605"/>
      <c r="DL25" s="611">
        <v>9880664</v>
      </c>
      <c r="DM25" s="604"/>
      <c r="DN25" s="604"/>
      <c r="DO25" s="604"/>
      <c r="DP25" s="604"/>
      <c r="DQ25" s="604"/>
      <c r="DR25" s="604"/>
      <c r="DS25" s="604"/>
      <c r="DT25" s="604"/>
      <c r="DU25" s="604"/>
      <c r="DV25" s="605"/>
      <c r="DW25" s="608">
        <v>23.9</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87440</v>
      </c>
      <c r="S26" s="606"/>
      <c r="T26" s="606"/>
      <c r="U26" s="606"/>
      <c r="V26" s="606"/>
      <c r="W26" s="606"/>
      <c r="X26" s="606"/>
      <c r="Y26" s="607"/>
      <c r="Z26" s="665">
        <v>0.1</v>
      </c>
      <c r="AA26" s="665"/>
      <c r="AB26" s="665"/>
      <c r="AC26" s="665"/>
      <c r="AD26" s="666" t="s">
        <v>124</v>
      </c>
      <c r="AE26" s="666"/>
      <c r="AF26" s="666"/>
      <c r="AG26" s="666"/>
      <c r="AH26" s="666"/>
      <c r="AI26" s="666"/>
      <c r="AJ26" s="666"/>
      <c r="AK26" s="666"/>
      <c r="AL26" s="608" t="s">
        <v>124</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238</v>
      </c>
      <c r="BH26" s="606"/>
      <c r="BI26" s="606"/>
      <c r="BJ26" s="606"/>
      <c r="BK26" s="606"/>
      <c r="BL26" s="606"/>
      <c r="BM26" s="606"/>
      <c r="BN26" s="607"/>
      <c r="BO26" s="665" t="s">
        <v>238</v>
      </c>
      <c r="BP26" s="665"/>
      <c r="BQ26" s="665"/>
      <c r="BR26" s="665"/>
      <c r="BS26" s="611" t="s">
        <v>238</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6998702</v>
      </c>
      <c r="CS26" s="606"/>
      <c r="CT26" s="606"/>
      <c r="CU26" s="606"/>
      <c r="CV26" s="606"/>
      <c r="CW26" s="606"/>
      <c r="CX26" s="606"/>
      <c r="CY26" s="607"/>
      <c r="CZ26" s="608">
        <v>10.7</v>
      </c>
      <c r="DA26" s="637"/>
      <c r="DB26" s="637"/>
      <c r="DC26" s="638"/>
      <c r="DD26" s="611">
        <v>6299391</v>
      </c>
      <c r="DE26" s="606"/>
      <c r="DF26" s="606"/>
      <c r="DG26" s="606"/>
      <c r="DH26" s="606"/>
      <c r="DI26" s="606"/>
      <c r="DJ26" s="606"/>
      <c r="DK26" s="607"/>
      <c r="DL26" s="611" t="s">
        <v>238</v>
      </c>
      <c r="DM26" s="606"/>
      <c r="DN26" s="606"/>
      <c r="DO26" s="606"/>
      <c r="DP26" s="606"/>
      <c r="DQ26" s="606"/>
      <c r="DR26" s="606"/>
      <c r="DS26" s="606"/>
      <c r="DT26" s="606"/>
      <c r="DU26" s="606"/>
      <c r="DV26" s="607"/>
      <c r="DW26" s="608" t="s">
        <v>238</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6985282</v>
      </c>
      <c r="S27" s="606"/>
      <c r="T27" s="606"/>
      <c r="U27" s="606"/>
      <c r="V27" s="606"/>
      <c r="W27" s="606"/>
      <c r="X27" s="606"/>
      <c r="Y27" s="607"/>
      <c r="Z27" s="665">
        <v>10.3</v>
      </c>
      <c r="AA27" s="665"/>
      <c r="AB27" s="665"/>
      <c r="AC27" s="665"/>
      <c r="AD27" s="666" t="s">
        <v>238</v>
      </c>
      <c r="AE27" s="666"/>
      <c r="AF27" s="666"/>
      <c r="AG27" s="666"/>
      <c r="AH27" s="666"/>
      <c r="AI27" s="666"/>
      <c r="AJ27" s="666"/>
      <c r="AK27" s="666"/>
      <c r="AL27" s="608" t="s">
        <v>124</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12551356</v>
      </c>
      <c r="BH27" s="606"/>
      <c r="BI27" s="606"/>
      <c r="BJ27" s="606"/>
      <c r="BK27" s="606"/>
      <c r="BL27" s="606"/>
      <c r="BM27" s="606"/>
      <c r="BN27" s="607"/>
      <c r="BO27" s="665">
        <v>100</v>
      </c>
      <c r="BP27" s="665"/>
      <c r="BQ27" s="665"/>
      <c r="BR27" s="665"/>
      <c r="BS27" s="611">
        <v>118070</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10183703</v>
      </c>
      <c r="CS27" s="604"/>
      <c r="CT27" s="604"/>
      <c r="CU27" s="604"/>
      <c r="CV27" s="604"/>
      <c r="CW27" s="604"/>
      <c r="CX27" s="604"/>
      <c r="CY27" s="605"/>
      <c r="CZ27" s="608">
        <v>15.6</v>
      </c>
      <c r="DA27" s="637"/>
      <c r="DB27" s="637"/>
      <c r="DC27" s="638"/>
      <c r="DD27" s="611">
        <v>3690784</v>
      </c>
      <c r="DE27" s="604"/>
      <c r="DF27" s="604"/>
      <c r="DG27" s="604"/>
      <c r="DH27" s="604"/>
      <c r="DI27" s="604"/>
      <c r="DJ27" s="604"/>
      <c r="DK27" s="605"/>
      <c r="DL27" s="611">
        <v>3687515</v>
      </c>
      <c r="DM27" s="604"/>
      <c r="DN27" s="604"/>
      <c r="DO27" s="604"/>
      <c r="DP27" s="604"/>
      <c r="DQ27" s="604"/>
      <c r="DR27" s="604"/>
      <c r="DS27" s="604"/>
      <c r="DT27" s="604"/>
      <c r="DU27" s="604"/>
      <c r="DV27" s="605"/>
      <c r="DW27" s="608">
        <v>8.9</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124</v>
      </c>
      <c r="S28" s="606"/>
      <c r="T28" s="606"/>
      <c r="U28" s="606"/>
      <c r="V28" s="606"/>
      <c r="W28" s="606"/>
      <c r="X28" s="606"/>
      <c r="Y28" s="607"/>
      <c r="Z28" s="665" t="s">
        <v>238</v>
      </c>
      <c r="AA28" s="665"/>
      <c r="AB28" s="665"/>
      <c r="AC28" s="665"/>
      <c r="AD28" s="666" t="s">
        <v>238</v>
      </c>
      <c r="AE28" s="666"/>
      <c r="AF28" s="666"/>
      <c r="AG28" s="666"/>
      <c r="AH28" s="666"/>
      <c r="AI28" s="666"/>
      <c r="AJ28" s="666"/>
      <c r="AK28" s="666"/>
      <c r="AL28" s="608" t="s">
        <v>238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9260826</v>
      </c>
      <c r="CS28" s="606"/>
      <c r="CT28" s="606"/>
      <c r="CU28" s="606"/>
      <c r="CV28" s="606"/>
      <c r="CW28" s="606"/>
      <c r="CX28" s="606"/>
      <c r="CY28" s="607"/>
      <c r="CZ28" s="608">
        <v>14.2</v>
      </c>
      <c r="DA28" s="637"/>
      <c r="DB28" s="637"/>
      <c r="DC28" s="638"/>
      <c r="DD28" s="611">
        <v>9066794</v>
      </c>
      <c r="DE28" s="606"/>
      <c r="DF28" s="606"/>
      <c r="DG28" s="606"/>
      <c r="DH28" s="606"/>
      <c r="DI28" s="606"/>
      <c r="DJ28" s="606"/>
      <c r="DK28" s="607"/>
      <c r="DL28" s="611">
        <v>9066794</v>
      </c>
      <c r="DM28" s="606"/>
      <c r="DN28" s="606"/>
      <c r="DO28" s="606"/>
      <c r="DP28" s="606"/>
      <c r="DQ28" s="606"/>
      <c r="DR28" s="606"/>
      <c r="DS28" s="606"/>
      <c r="DT28" s="606"/>
      <c r="DU28" s="606"/>
      <c r="DV28" s="607"/>
      <c r="DW28" s="608">
        <v>21.9</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5584744</v>
      </c>
      <c r="S29" s="606"/>
      <c r="T29" s="606"/>
      <c r="U29" s="606"/>
      <c r="V29" s="606"/>
      <c r="W29" s="606"/>
      <c r="X29" s="606"/>
      <c r="Y29" s="607"/>
      <c r="Z29" s="665">
        <v>8.1999999999999993</v>
      </c>
      <c r="AA29" s="665"/>
      <c r="AB29" s="665"/>
      <c r="AC29" s="665"/>
      <c r="AD29" s="666" t="s">
        <v>124</v>
      </c>
      <c r="AE29" s="666"/>
      <c r="AF29" s="666"/>
      <c r="AG29" s="666"/>
      <c r="AH29" s="666"/>
      <c r="AI29" s="666"/>
      <c r="AJ29" s="666"/>
      <c r="AK29" s="666"/>
      <c r="AL29" s="608" t="s">
        <v>238</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9260826</v>
      </c>
      <c r="CS29" s="604"/>
      <c r="CT29" s="604"/>
      <c r="CU29" s="604"/>
      <c r="CV29" s="604"/>
      <c r="CW29" s="604"/>
      <c r="CX29" s="604"/>
      <c r="CY29" s="605"/>
      <c r="CZ29" s="608">
        <v>14.2</v>
      </c>
      <c r="DA29" s="637"/>
      <c r="DB29" s="637"/>
      <c r="DC29" s="638"/>
      <c r="DD29" s="611">
        <v>9066794</v>
      </c>
      <c r="DE29" s="604"/>
      <c r="DF29" s="604"/>
      <c r="DG29" s="604"/>
      <c r="DH29" s="604"/>
      <c r="DI29" s="604"/>
      <c r="DJ29" s="604"/>
      <c r="DK29" s="605"/>
      <c r="DL29" s="611">
        <v>9066794</v>
      </c>
      <c r="DM29" s="604"/>
      <c r="DN29" s="604"/>
      <c r="DO29" s="604"/>
      <c r="DP29" s="604"/>
      <c r="DQ29" s="604"/>
      <c r="DR29" s="604"/>
      <c r="DS29" s="604"/>
      <c r="DT29" s="604"/>
      <c r="DU29" s="604"/>
      <c r="DV29" s="605"/>
      <c r="DW29" s="608">
        <v>21.9</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219442</v>
      </c>
      <c r="S30" s="606"/>
      <c r="T30" s="606"/>
      <c r="U30" s="606"/>
      <c r="V30" s="606"/>
      <c r="W30" s="606"/>
      <c r="X30" s="606"/>
      <c r="Y30" s="607"/>
      <c r="Z30" s="665">
        <v>0.3</v>
      </c>
      <c r="AA30" s="665"/>
      <c r="AB30" s="665"/>
      <c r="AC30" s="665"/>
      <c r="AD30" s="666">
        <v>70469</v>
      </c>
      <c r="AE30" s="666"/>
      <c r="AF30" s="666"/>
      <c r="AG30" s="666"/>
      <c r="AH30" s="666"/>
      <c r="AI30" s="666"/>
      <c r="AJ30" s="666"/>
      <c r="AK30" s="666"/>
      <c r="AL30" s="608">
        <v>0.2</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v>
      </c>
      <c r="BH30" s="684"/>
      <c r="BI30" s="684"/>
      <c r="BJ30" s="684"/>
      <c r="BK30" s="684"/>
      <c r="BL30" s="684"/>
      <c r="BM30" s="685">
        <v>95.6</v>
      </c>
      <c r="BN30" s="684"/>
      <c r="BO30" s="684"/>
      <c r="BP30" s="684"/>
      <c r="BQ30" s="686"/>
      <c r="BR30" s="683">
        <v>98.9</v>
      </c>
      <c r="BS30" s="684"/>
      <c r="BT30" s="684"/>
      <c r="BU30" s="684"/>
      <c r="BV30" s="684"/>
      <c r="BW30" s="684"/>
      <c r="BX30" s="685">
        <v>94.9</v>
      </c>
      <c r="BY30" s="684"/>
      <c r="BZ30" s="684"/>
      <c r="CA30" s="684"/>
      <c r="CB30" s="686"/>
      <c r="CD30" s="689"/>
      <c r="CE30" s="690"/>
      <c r="CF30" s="647" t="s">
        <v>306</v>
      </c>
      <c r="CG30" s="644"/>
      <c r="CH30" s="644"/>
      <c r="CI30" s="644"/>
      <c r="CJ30" s="644"/>
      <c r="CK30" s="644"/>
      <c r="CL30" s="644"/>
      <c r="CM30" s="644"/>
      <c r="CN30" s="644"/>
      <c r="CO30" s="644"/>
      <c r="CP30" s="644"/>
      <c r="CQ30" s="645"/>
      <c r="CR30" s="603">
        <v>8831847</v>
      </c>
      <c r="CS30" s="606"/>
      <c r="CT30" s="606"/>
      <c r="CU30" s="606"/>
      <c r="CV30" s="606"/>
      <c r="CW30" s="606"/>
      <c r="CX30" s="606"/>
      <c r="CY30" s="607"/>
      <c r="CZ30" s="608">
        <v>13.5</v>
      </c>
      <c r="DA30" s="637"/>
      <c r="DB30" s="637"/>
      <c r="DC30" s="638"/>
      <c r="DD30" s="611">
        <v>8637901</v>
      </c>
      <c r="DE30" s="606"/>
      <c r="DF30" s="606"/>
      <c r="DG30" s="606"/>
      <c r="DH30" s="606"/>
      <c r="DI30" s="606"/>
      <c r="DJ30" s="606"/>
      <c r="DK30" s="607"/>
      <c r="DL30" s="611">
        <v>8637901</v>
      </c>
      <c r="DM30" s="606"/>
      <c r="DN30" s="606"/>
      <c r="DO30" s="606"/>
      <c r="DP30" s="606"/>
      <c r="DQ30" s="606"/>
      <c r="DR30" s="606"/>
      <c r="DS30" s="606"/>
      <c r="DT30" s="606"/>
      <c r="DU30" s="606"/>
      <c r="DV30" s="607"/>
      <c r="DW30" s="608">
        <v>20.9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9899</v>
      </c>
      <c r="S31" s="606"/>
      <c r="T31" s="606"/>
      <c r="U31" s="606"/>
      <c r="V31" s="606"/>
      <c r="W31" s="606"/>
      <c r="X31" s="606"/>
      <c r="Y31" s="607"/>
      <c r="Z31" s="665">
        <v>0</v>
      </c>
      <c r="AA31" s="665"/>
      <c r="AB31" s="665"/>
      <c r="AC31" s="665"/>
      <c r="AD31" s="666" t="s">
        <v>238</v>
      </c>
      <c r="AE31" s="666"/>
      <c r="AF31" s="666"/>
      <c r="AG31" s="666"/>
      <c r="AH31" s="666"/>
      <c r="AI31" s="666"/>
      <c r="AJ31" s="666"/>
      <c r="AK31" s="666"/>
      <c r="AL31" s="608" t="s">
        <v>124</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96.3</v>
      </c>
      <c r="BN31" s="682"/>
      <c r="BO31" s="682"/>
      <c r="BP31" s="682"/>
      <c r="BQ31" s="643"/>
      <c r="BR31" s="681">
        <v>99.1</v>
      </c>
      <c r="BS31" s="604"/>
      <c r="BT31" s="604"/>
      <c r="BU31" s="604"/>
      <c r="BV31" s="604"/>
      <c r="BW31" s="604"/>
      <c r="BX31" s="609">
        <v>96</v>
      </c>
      <c r="BY31" s="682"/>
      <c r="BZ31" s="682"/>
      <c r="CA31" s="682"/>
      <c r="CB31" s="643"/>
      <c r="CD31" s="689"/>
      <c r="CE31" s="690"/>
      <c r="CF31" s="647" t="s">
        <v>310</v>
      </c>
      <c r="CG31" s="644"/>
      <c r="CH31" s="644"/>
      <c r="CI31" s="644"/>
      <c r="CJ31" s="644"/>
      <c r="CK31" s="644"/>
      <c r="CL31" s="644"/>
      <c r="CM31" s="644"/>
      <c r="CN31" s="644"/>
      <c r="CO31" s="644"/>
      <c r="CP31" s="644"/>
      <c r="CQ31" s="645"/>
      <c r="CR31" s="603">
        <v>428979</v>
      </c>
      <c r="CS31" s="604"/>
      <c r="CT31" s="604"/>
      <c r="CU31" s="604"/>
      <c r="CV31" s="604"/>
      <c r="CW31" s="604"/>
      <c r="CX31" s="604"/>
      <c r="CY31" s="605"/>
      <c r="CZ31" s="608">
        <v>0.7</v>
      </c>
      <c r="DA31" s="637"/>
      <c r="DB31" s="637"/>
      <c r="DC31" s="638"/>
      <c r="DD31" s="611">
        <v>428893</v>
      </c>
      <c r="DE31" s="604"/>
      <c r="DF31" s="604"/>
      <c r="DG31" s="604"/>
      <c r="DH31" s="604"/>
      <c r="DI31" s="604"/>
      <c r="DJ31" s="604"/>
      <c r="DK31" s="605"/>
      <c r="DL31" s="611">
        <v>428893</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1893252</v>
      </c>
      <c r="S32" s="606"/>
      <c r="T32" s="606"/>
      <c r="U32" s="606"/>
      <c r="V32" s="606"/>
      <c r="W32" s="606"/>
      <c r="X32" s="606"/>
      <c r="Y32" s="607"/>
      <c r="Z32" s="665">
        <v>2.8</v>
      </c>
      <c r="AA32" s="665"/>
      <c r="AB32" s="665"/>
      <c r="AC32" s="665"/>
      <c r="AD32" s="666" t="s">
        <v>124</v>
      </c>
      <c r="AE32" s="666"/>
      <c r="AF32" s="666"/>
      <c r="AG32" s="666"/>
      <c r="AH32" s="666"/>
      <c r="AI32" s="666"/>
      <c r="AJ32" s="666"/>
      <c r="AK32" s="666"/>
      <c r="AL32" s="608" t="s">
        <v>238</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98.8</v>
      </c>
      <c r="BH32" s="619"/>
      <c r="BI32" s="619"/>
      <c r="BJ32" s="619"/>
      <c r="BK32" s="619"/>
      <c r="BL32" s="619"/>
      <c r="BM32" s="663">
        <v>94.4</v>
      </c>
      <c r="BN32" s="619"/>
      <c r="BO32" s="619"/>
      <c r="BP32" s="619"/>
      <c r="BQ32" s="656"/>
      <c r="BR32" s="680">
        <v>98.5</v>
      </c>
      <c r="BS32" s="619"/>
      <c r="BT32" s="619"/>
      <c r="BU32" s="619"/>
      <c r="BV32" s="619"/>
      <c r="BW32" s="619"/>
      <c r="BX32" s="663">
        <v>93.3</v>
      </c>
      <c r="BY32" s="619"/>
      <c r="BZ32" s="619"/>
      <c r="CA32" s="619"/>
      <c r="CB32" s="656"/>
      <c r="CD32" s="691"/>
      <c r="CE32" s="692"/>
      <c r="CF32" s="647" t="s">
        <v>313</v>
      </c>
      <c r="CG32" s="644"/>
      <c r="CH32" s="644"/>
      <c r="CI32" s="644"/>
      <c r="CJ32" s="644"/>
      <c r="CK32" s="644"/>
      <c r="CL32" s="644"/>
      <c r="CM32" s="644"/>
      <c r="CN32" s="644"/>
      <c r="CO32" s="644"/>
      <c r="CP32" s="644"/>
      <c r="CQ32" s="645"/>
      <c r="CR32" s="603" t="s">
        <v>238</v>
      </c>
      <c r="CS32" s="606"/>
      <c r="CT32" s="606"/>
      <c r="CU32" s="606"/>
      <c r="CV32" s="606"/>
      <c r="CW32" s="606"/>
      <c r="CX32" s="606"/>
      <c r="CY32" s="607"/>
      <c r="CZ32" s="608" t="s">
        <v>238</v>
      </c>
      <c r="DA32" s="637"/>
      <c r="DB32" s="637"/>
      <c r="DC32" s="638"/>
      <c r="DD32" s="611" t="s">
        <v>238</v>
      </c>
      <c r="DE32" s="606"/>
      <c r="DF32" s="606"/>
      <c r="DG32" s="606"/>
      <c r="DH32" s="606"/>
      <c r="DI32" s="606"/>
      <c r="DJ32" s="606"/>
      <c r="DK32" s="607"/>
      <c r="DL32" s="611" t="s">
        <v>238</v>
      </c>
      <c r="DM32" s="606"/>
      <c r="DN32" s="606"/>
      <c r="DO32" s="606"/>
      <c r="DP32" s="606"/>
      <c r="DQ32" s="606"/>
      <c r="DR32" s="606"/>
      <c r="DS32" s="606"/>
      <c r="DT32" s="606"/>
      <c r="DU32" s="606"/>
      <c r="DV32" s="607"/>
      <c r="DW32" s="608" t="s">
        <v>238</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2583592</v>
      </c>
      <c r="S33" s="606"/>
      <c r="T33" s="606"/>
      <c r="U33" s="606"/>
      <c r="V33" s="606"/>
      <c r="W33" s="606"/>
      <c r="X33" s="606"/>
      <c r="Y33" s="607"/>
      <c r="Z33" s="665">
        <v>3.8</v>
      </c>
      <c r="AA33" s="665"/>
      <c r="AB33" s="665"/>
      <c r="AC33" s="665"/>
      <c r="AD33" s="666" t="s">
        <v>238</v>
      </c>
      <c r="AE33" s="666"/>
      <c r="AF33" s="666"/>
      <c r="AG33" s="666"/>
      <c r="AH33" s="666"/>
      <c r="AI33" s="666"/>
      <c r="AJ33" s="666"/>
      <c r="AK33" s="666"/>
      <c r="AL33" s="608" t="s">
        <v>238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26227430</v>
      </c>
      <c r="CS33" s="604"/>
      <c r="CT33" s="604"/>
      <c r="CU33" s="604"/>
      <c r="CV33" s="604"/>
      <c r="CW33" s="604"/>
      <c r="CX33" s="604"/>
      <c r="CY33" s="605"/>
      <c r="CZ33" s="608">
        <v>40.1</v>
      </c>
      <c r="DA33" s="637"/>
      <c r="DB33" s="637"/>
      <c r="DC33" s="638"/>
      <c r="DD33" s="611">
        <v>21179317</v>
      </c>
      <c r="DE33" s="604"/>
      <c r="DF33" s="604"/>
      <c r="DG33" s="604"/>
      <c r="DH33" s="604"/>
      <c r="DI33" s="604"/>
      <c r="DJ33" s="604"/>
      <c r="DK33" s="605"/>
      <c r="DL33" s="611">
        <v>15443582</v>
      </c>
      <c r="DM33" s="604"/>
      <c r="DN33" s="604"/>
      <c r="DO33" s="604"/>
      <c r="DP33" s="604"/>
      <c r="DQ33" s="604"/>
      <c r="DR33" s="604"/>
      <c r="DS33" s="604"/>
      <c r="DT33" s="604"/>
      <c r="DU33" s="604"/>
      <c r="DV33" s="605"/>
      <c r="DW33" s="608">
        <v>37.299999999999997</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1289147</v>
      </c>
      <c r="S34" s="606"/>
      <c r="T34" s="606"/>
      <c r="U34" s="606"/>
      <c r="V34" s="606"/>
      <c r="W34" s="606"/>
      <c r="X34" s="606"/>
      <c r="Y34" s="607"/>
      <c r="Z34" s="665">
        <v>1.9</v>
      </c>
      <c r="AA34" s="665"/>
      <c r="AB34" s="665"/>
      <c r="AC34" s="665"/>
      <c r="AD34" s="666">
        <v>27103</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7951060</v>
      </c>
      <c r="CS34" s="606"/>
      <c r="CT34" s="606"/>
      <c r="CU34" s="606"/>
      <c r="CV34" s="606"/>
      <c r="CW34" s="606"/>
      <c r="CX34" s="606"/>
      <c r="CY34" s="607"/>
      <c r="CZ34" s="608">
        <v>12.2</v>
      </c>
      <c r="DA34" s="637"/>
      <c r="DB34" s="637"/>
      <c r="DC34" s="638"/>
      <c r="DD34" s="611">
        <v>6641051</v>
      </c>
      <c r="DE34" s="606"/>
      <c r="DF34" s="606"/>
      <c r="DG34" s="606"/>
      <c r="DH34" s="606"/>
      <c r="DI34" s="606"/>
      <c r="DJ34" s="606"/>
      <c r="DK34" s="607"/>
      <c r="DL34" s="611">
        <v>5593845</v>
      </c>
      <c r="DM34" s="606"/>
      <c r="DN34" s="606"/>
      <c r="DO34" s="606"/>
      <c r="DP34" s="606"/>
      <c r="DQ34" s="606"/>
      <c r="DR34" s="606"/>
      <c r="DS34" s="606"/>
      <c r="DT34" s="606"/>
      <c r="DU34" s="606"/>
      <c r="DV34" s="607"/>
      <c r="DW34" s="608">
        <v>13.5</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7114862</v>
      </c>
      <c r="S35" s="606"/>
      <c r="T35" s="606"/>
      <c r="U35" s="606"/>
      <c r="V35" s="606"/>
      <c r="W35" s="606"/>
      <c r="X35" s="606"/>
      <c r="Y35" s="607"/>
      <c r="Z35" s="665">
        <v>10.5</v>
      </c>
      <c r="AA35" s="665"/>
      <c r="AB35" s="665"/>
      <c r="AC35" s="665"/>
      <c r="AD35" s="666" t="s">
        <v>238</v>
      </c>
      <c r="AE35" s="666"/>
      <c r="AF35" s="666"/>
      <c r="AG35" s="666"/>
      <c r="AH35" s="666"/>
      <c r="AI35" s="666"/>
      <c r="AJ35" s="666"/>
      <c r="AK35" s="666"/>
      <c r="AL35" s="608" t="s">
        <v>238</v>
      </c>
      <c r="AM35" s="609"/>
      <c r="AN35" s="609"/>
      <c r="AO35" s="667"/>
      <c r="AP35" s="214"/>
      <c r="AQ35" s="671" t="s">
        <v>321</v>
      </c>
      <c r="AR35" s="672"/>
      <c r="AS35" s="672"/>
      <c r="AT35" s="672"/>
      <c r="AU35" s="672"/>
      <c r="AV35" s="672"/>
      <c r="AW35" s="672"/>
      <c r="AX35" s="672"/>
      <c r="AY35" s="673"/>
      <c r="AZ35" s="668">
        <v>5745177</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555069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827658</v>
      </c>
      <c r="CS35" s="604"/>
      <c r="CT35" s="604"/>
      <c r="CU35" s="604"/>
      <c r="CV35" s="604"/>
      <c r="CW35" s="604"/>
      <c r="CX35" s="604"/>
      <c r="CY35" s="605"/>
      <c r="CZ35" s="608">
        <v>1.3</v>
      </c>
      <c r="DA35" s="637"/>
      <c r="DB35" s="637"/>
      <c r="DC35" s="638"/>
      <c r="DD35" s="611">
        <v>761341</v>
      </c>
      <c r="DE35" s="604"/>
      <c r="DF35" s="604"/>
      <c r="DG35" s="604"/>
      <c r="DH35" s="604"/>
      <c r="DI35" s="604"/>
      <c r="DJ35" s="604"/>
      <c r="DK35" s="605"/>
      <c r="DL35" s="611">
        <v>415002</v>
      </c>
      <c r="DM35" s="604"/>
      <c r="DN35" s="604"/>
      <c r="DO35" s="604"/>
      <c r="DP35" s="604"/>
      <c r="DQ35" s="604"/>
      <c r="DR35" s="604"/>
      <c r="DS35" s="604"/>
      <c r="DT35" s="604"/>
      <c r="DU35" s="604"/>
      <c r="DV35" s="605"/>
      <c r="DW35" s="608">
        <v>1</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124</v>
      </c>
      <c r="AA36" s="665"/>
      <c r="AB36" s="665"/>
      <c r="AC36" s="665"/>
      <c r="AD36" s="666" t="s">
        <v>238</v>
      </c>
      <c r="AE36" s="666"/>
      <c r="AF36" s="666"/>
      <c r="AG36" s="666"/>
      <c r="AH36" s="666"/>
      <c r="AI36" s="666"/>
      <c r="AJ36" s="666"/>
      <c r="AK36" s="666"/>
      <c r="AL36" s="608" t="s">
        <v>124</v>
      </c>
      <c r="AM36" s="609"/>
      <c r="AN36" s="609"/>
      <c r="AO36" s="667"/>
      <c r="AQ36" s="640" t="s">
        <v>325</v>
      </c>
      <c r="AR36" s="641"/>
      <c r="AS36" s="641"/>
      <c r="AT36" s="641"/>
      <c r="AU36" s="641"/>
      <c r="AV36" s="641"/>
      <c r="AW36" s="641"/>
      <c r="AX36" s="641"/>
      <c r="AY36" s="642"/>
      <c r="AZ36" s="603">
        <v>1802619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322042</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9401682</v>
      </c>
      <c r="CS36" s="606"/>
      <c r="CT36" s="606"/>
      <c r="CU36" s="606"/>
      <c r="CV36" s="606"/>
      <c r="CW36" s="606"/>
      <c r="CX36" s="606"/>
      <c r="CY36" s="607"/>
      <c r="CZ36" s="608">
        <v>14.4</v>
      </c>
      <c r="DA36" s="637"/>
      <c r="DB36" s="637"/>
      <c r="DC36" s="638"/>
      <c r="DD36" s="611">
        <v>7228260</v>
      </c>
      <c r="DE36" s="606"/>
      <c r="DF36" s="606"/>
      <c r="DG36" s="606"/>
      <c r="DH36" s="606"/>
      <c r="DI36" s="606"/>
      <c r="DJ36" s="606"/>
      <c r="DK36" s="607"/>
      <c r="DL36" s="611">
        <v>6146325</v>
      </c>
      <c r="DM36" s="606"/>
      <c r="DN36" s="606"/>
      <c r="DO36" s="606"/>
      <c r="DP36" s="606"/>
      <c r="DQ36" s="606"/>
      <c r="DR36" s="606"/>
      <c r="DS36" s="606"/>
      <c r="DT36" s="606"/>
      <c r="DU36" s="606"/>
      <c r="DV36" s="607"/>
      <c r="DW36" s="608">
        <v>14.9</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1998262</v>
      </c>
      <c r="S37" s="606"/>
      <c r="T37" s="606"/>
      <c r="U37" s="606"/>
      <c r="V37" s="606"/>
      <c r="W37" s="606"/>
      <c r="X37" s="606"/>
      <c r="Y37" s="607"/>
      <c r="Z37" s="665">
        <v>2.9</v>
      </c>
      <c r="AA37" s="665"/>
      <c r="AB37" s="665"/>
      <c r="AC37" s="665"/>
      <c r="AD37" s="666" t="s">
        <v>124</v>
      </c>
      <c r="AE37" s="666"/>
      <c r="AF37" s="666"/>
      <c r="AG37" s="666"/>
      <c r="AH37" s="666"/>
      <c r="AI37" s="666"/>
      <c r="AJ37" s="666"/>
      <c r="AK37" s="666"/>
      <c r="AL37" s="608" t="s">
        <v>238</v>
      </c>
      <c r="AM37" s="609"/>
      <c r="AN37" s="609"/>
      <c r="AO37" s="667"/>
      <c r="AQ37" s="640" t="s">
        <v>329</v>
      </c>
      <c r="AR37" s="641"/>
      <c r="AS37" s="641"/>
      <c r="AT37" s="641"/>
      <c r="AU37" s="641"/>
      <c r="AV37" s="641"/>
      <c r="AW37" s="641"/>
      <c r="AX37" s="641"/>
      <c r="AY37" s="642"/>
      <c r="AZ37" s="603">
        <v>901627</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17052</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3835563</v>
      </c>
      <c r="CS37" s="604"/>
      <c r="CT37" s="604"/>
      <c r="CU37" s="604"/>
      <c r="CV37" s="604"/>
      <c r="CW37" s="604"/>
      <c r="CX37" s="604"/>
      <c r="CY37" s="605"/>
      <c r="CZ37" s="608">
        <v>5.9</v>
      </c>
      <c r="DA37" s="637"/>
      <c r="DB37" s="637"/>
      <c r="DC37" s="638"/>
      <c r="DD37" s="611">
        <v>3817188</v>
      </c>
      <c r="DE37" s="604"/>
      <c r="DF37" s="604"/>
      <c r="DG37" s="604"/>
      <c r="DH37" s="604"/>
      <c r="DI37" s="604"/>
      <c r="DJ37" s="604"/>
      <c r="DK37" s="605"/>
      <c r="DL37" s="611">
        <v>3791429</v>
      </c>
      <c r="DM37" s="604"/>
      <c r="DN37" s="604"/>
      <c r="DO37" s="604"/>
      <c r="DP37" s="604"/>
      <c r="DQ37" s="604"/>
      <c r="DR37" s="604"/>
      <c r="DS37" s="604"/>
      <c r="DT37" s="604"/>
      <c r="DU37" s="604"/>
      <c r="DV37" s="605"/>
      <c r="DW37" s="608">
        <v>9.1999999999999993</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67860344</v>
      </c>
      <c r="S38" s="655"/>
      <c r="T38" s="655"/>
      <c r="U38" s="655"/>
      <c r="V38" s="655"/>
      <c r="W38" s="655"/>
      <c r="X38" s="655"/>
      <c r="Y38" s="660"/>
      <c r="Z38" s="661">
        <v>100</v>
      </c>
      <c r="AA38" s="661"/>
      <c r="AB38" s="661"/>
      <c r="AC38" s="661"/>
      <c r="AD38" s="662">
        <v>39353396</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184519</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27514</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4659031</v>
      </c>
      <c r="CS38" s="606"/>
      <c r="CT38" s="606"/>
      <c r="CU38" s="606"/>
      <c r="CV38" s="606"/>
      <c r="CW38" s="606"/>
      <c r="CX38" s="606"/>
      <c r="CY38" s="607"/>
      <c r="CZ38" s="608">
        <v>7.1</v>
      </c>
      <c r="DA38" s="637"/>
      <c r="DB38" s="637"/>
      <c r="DC38" s="638"/>
      <c r="DD38" s="611">
        <v>3888020</v>
      </c>
      <c r="DE38" s="606"/>
      <c r="DF38" s="606"/>
      <c r="DG38" s="606"/>
      <c r="DH38" s="606"/>
      <c r="DI38" s="606"/>
      <c r="DJ38" s="606"/>
      <c r="DK38" s="607"/>
      <c r="DL38" s="611">
        <v>3288410</v>
      </c>
      <c r="DM38" s="606"/>
      <c r="DN38" s="606"/>
      <c r="DO38" s="606"/>
      <c r="DP38" s="606"/>
      <c r="DQ38" s="606"/>
      <c r="DR38" s="606"/>
      <c r="DS38" s="606"/>
      <c r="DT38" s="606"/>
      <c r="DU38" s="606"/>
      <c r="DV38" s="607"/>
      <c r="DW38" s="608">
        <v>8</v>
      </c>
      <c r="DX38" s="637"/>
      <c r="DY38" s="637"/>
      <c r="DZ38" s="637"/>
      <c r="EA38" s="637"/>
      <c r="EB38" s="637"/>
      <c r="EC38" s="639"/>
    </row>
    <row r="39" spans="2:133" ht="11.25" customHeight="1">
      <c r="AQ39" s="640" t="s">
        <v>336</v>
      </c>
      <c r="AR39" s="641"/>
      <c r="AS39" s="641"/>
      <c r="AT39" s="641"/>
      <c r="AU39" s="641"/>
      <c r="AV39" s="641"/>
      <c r="AW39" s="641"/>
      <c r="AX39" s="641"/>
      <c r="AY39" s="642"/>
      <c r="AZ39" s="603" t="s">
        <v>124</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86</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2644056</v>
      </c>
      <c r="CS39" s="604"/>
      <c r="CT39" s="604"/>
      <c r="CU39" s="604"/>
      <c r="CV39" s="604"/>
      <c r="CW39" s="604"/>
      <c r="CX39" s="604"/>
      <c r="CY39" s="605"/>
      <c r="CZ39" s="608">
        <v>4</v>
      </c>
      <c r="DA39" s="637"/>
      <c r="DB39" s="637"/>
      <c r="DC39" s="638"/>
      <c r="DD39" s="611">
        <v>2618553</v>
      </c>
      <c r="DE39" s="604"/>
      <c r="DF39" s="604"/>
      <c r="DG39" s="604"/>
      <c r="DH39" s="604"/>
      <c r="DI39" s="604"/>
      <c r="DJ39" s="604"/>
      <c r="DK39" s="605"/>
      <c r="DL39" s="611" t="s">
        <v>238</v>
      </c>
      <c r="DM39" s="604"/>
      <c r="DN39" s="604"/>
      <c r="DO39" s="604"/>
      <c r="DP39" s="604"/>
      <c r="DQ39" s="604"/>
      <c r="DR39" s="604"/>
      <c r="DS39" s="604"/>
      <c r="DT39" s="604"/>
      <c r="DU39" s="604"/>
      <c r="DV39" s="605"/>
      <c r="DW39" s="608" t="s">
        <v>124</v>
      </c>
      <c r="DX39" s="637"/>
      <c r="DY39" s="637"/>
      <c r="DZ39" s="637"/>
      <c r="EA39" s="637"/>
      <c r="EB39" s="637"/>
      <c r="EC39" s="639"/>
    </row>
    <row r="40" spans="2:133" ht="11.25" customHeight="1">
      <c r="AQ40" s="640" t="s">
        <v>340</v>
      </c>
      <c r="AR40" s="641"/>
      <c r="AS40" s="641"/>
      <c r="AT40" s="641"/>
      <c r="AU40" s="641"/>
      <c r="AV40" s="641"/>
      <c r="AW40" s="641"/>
      <c r="AX40" s="641"/>
      <c r="AY40" s="642"/>
      <c r="AZ40" s="603">
        <v>1212307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124</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743943</v>
      </c>
      <c r="CS40" s="606"/>
      <c r="CT40" s="606"/>
      <c r="CU40" s="606"/>
      <c r="CV40" s="606"/>
      <c r="CW40" s="606"/>
      <c r="CX40" s="606"/>
      <c r="CY40" s="607"/>
      <c r="CZ40" s="608">
        <v>1.1000000000000001</v>
      </c>
      <c r="DA40" s="637"/>
      <c r="DB40" s="637"/>
      <c r="DC40" s="638"/>
      <c r="DD40" s="611">
        <v>42092</v>
      </c>
      <c r="DE40" s="606"/>
      <c r="DF40" s="606"/>
      <c r="DG40" s="606"/>
      <c r="DH40" s="606"/>
      <c r="DI40" s="606"/>
      <c r="DJ40" s="606"/>
      <c r="DK40" s="607"/>
      <c r="DL40" s="611" t="s">
        <v>238</v>
      </c>
      <c r="DM40" s="606"/>
      <c r="DN40" s="606"/>
      <c r="DO40" s="606"/>
      <c r="DP40" s="606"/>
      <c r="DQ40" s="606"/>
      <c r="DR40" s="606"/>
      <c r="DS40" s="606"/>
      <c r="DT40" s="606"/>
      <c r="DU40" s="606"/>
      <c r="DV40" s="607"/>
      <c r="DW40" s="608" t="s">
        <v>238</v>
      </c>
      <c r="DX40" s="637"/>
      <c r="DY40" s="637"/>
      <c r="DZ40" s="637"/>
      <c r="EA40" s="637"/>
      <c r="EB40" s="637"/>
      <c r="EC40" s="639"/>
    </row>
    <row r="41" spans="2:133" ht="11.25" customHeight="1">
      <c r="AQ41" s="652" t="s">
        <v>343</v>
      </c>
      <c r="AR41" s="653"/>
      <c r="AS41" s="653"/>
      <c r="AT41" s="653"/>
      <c r="AU41" s="653"/>
      <c r="AV41" s="653"/>
      <c r="AW41" s="653"/>
      <c r="AX41" s="653"/>
      <c r="AY41" s="654"/>
      <c r="AZ41" s="618">
        <v>1644105</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303</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238</v>
      </c>
      <c r="CS41" s="604"/>
      <c r="CT41" s="604"/>
      <c r="CU41" s="604"/>
      <c r="CV41" s="604"/>
      <c r="CW41" s="604"/>
      <c r="CX41" s="604"/>
      <c r="CY41" s="605"/>
      <c r="CZ41" s="608" t="s">
        <v>124</v>
      </c>
      <c r="DA41" s="637"/>
      <c r="DB41" s="637"/>
      <c r="DC41" s="638"/>
      <c r="DD41" s="611" t="s">
        <v>238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8869406</v>
      </c>
      <c r="CS42" s="606"/>
      <c r="CT42" s="606"/>
      <c r="CU42" s="606"/>
      <c r="CV42" s="606"/>
      <c r="CW42" s="606"/>
      <c r="CX42" s="606"/>
      <c r="CY42" s="607"/>
      <c r="CZ42" s="608">
        <v>13.6</v>
      </c>
      <c r="DA42" s="609"/>
      <c r="DB42" s="609"/>
      <c r="DC42" s="610"/>
      <c r="DD42" s="611">
        <v>1490630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317892</v>
      </c>
      <c r="CS43" s="604"/>
      <c r="CT43" s="604"/>
      <c r="CU43" s="604"/>
      <c r="CV43" s="604"/>
      <c r="CW43" s="604"/>
      <c r="CX43" s="604"/>
      <c r="CY43" s="605"/>
      <c r="CZ43" s="608">
        <v>0.5</v>
      </c>
      <c r="DA43" s="637"/>
      <c r="DB43" s="637"/>
      <c r="DC43" s="638"/>
      <c r="DD43" s="611">
        <v>266746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8664741</v>
      </c>
      <c r="CS44" s="606"/>
      <c r="CT44" s="606"/>
      <c r="CU44" s="606"/>
      <c r="CV44" s="606"/>
      <c r="CW44" s="606"/>
      <c r="CX44" s="606"/>
      <c r="CY44" s="607"/>
      <c r="CZ44" s="608">
        <v>13.2</v>
      </c>
      <c r="DA44" s="609"/>
      <c r="DB44" s="609"/>
      <c r="DC44" s="610"/>
      <c r="DD44" s="611">
        <v>1415573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4434924</v>
      </c>
      <c r="CS45" s="604"/>
      <c r="CT45" s="604"/>
      <c r="CU45" s="604"/>
      <c r="CV45" s="604"/>
      <c r="CW45" s="604"/>
      <c r="CX45" s="604"/>
      <c r="CY45" s="605"/>
      <c r="CZ45" s="608">
        <v>6.8</v>
      </c>
      <c r="DA45" s="637"/>
      <c r="DB45" s="637"/>
      <c r="DC45" s="638"/>
      <c r="DD45" s="611">
        <v>100762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3931489</v>
      </c>
      <c r="CS46" s="606"/>
      <c r="CT46" s="606"/>
      <c r="CU46" s="606"/>
      <c r="CV46" s="606"/>
      <c r="CW46" s="606"/>
      <c r="CX46" s="606"/>
      <c r="CY46" s="607"/>
      <c r="CZ46" s="608">
        <v>6</v>
      </c>
      <c r="DA46" s="609"/>
      <c r="DB46" s="609"/>
      <c r="DC46" s="610"/>
      <c r="DD46" s="611">
        <v>1301935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204665</v>
      </c>
      <c r="CS47" s="604"/>
      <c r="CT47" s="604"/>
      <c r="CU47" s="604"/>
      <c r="CV47" s="604"/>
      <c r="CW47" s="604"/>
      <c r="CX47" s="604"/>
      <c r="CY47" s="605"/>
      <c r="CZ47" s="608">
        <v>0.3</v>
      </c>
      <c r="DA47" s="637"/>
      <c r="DB47" s="637"/>
      <c r="DC47" s="638"/>
      <c r="DD47" s="611">
        <v>75057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238</v>
      </c>
      <c r="CS48" s="606"/>
      <c r="CT48" s="606"/>
      <c r="CU48" s="606"/>
      <c r="CV48" s="606"/>
      <c r="CW48" s="606"/>
      <c r="CX48" s="606"/>
      <c r="CY48" s="607"/>
      <c r="CZ48" s="608" t="s">
        <v>124</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65426399</v>
      </c>
      <c r="CS49" s="619"/>
      <c r="CT49" s="619"/>
      <c r="CU49" s="619"/>
      <c r="CV49" s="619"/>
      <c r="CW49" s="619"/>
      <c r="CX49" s="619"/>
      <c r="CY49" s="620"/>
      <c r="CZ49" s="621">
        <v>100</v>
      </c>
      <c r="DA49" s="622"/>
      <c r="DB49" s="622"/>
      <c r="DC49" s="623"/>
      <c r="DD49" s="624">
        <v>45507207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FTcZ2H063Dyb5r+/FDynSdAy40Hc6vn3NRVZxkeKmkTxRPD8tOCXYnh2kQtdE2VVJ32lmFV4Y/qk1Xt9LMhTw==" saltValue="dw3bWpu4W3KyEfDfL9wq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0" sqref="AP70:AY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67774</v>
      </c>
      <c r="R7" s="1136"/>
      <c r="S7" s="1136"/>
      <c r="T7" s="1136"/>
      <c r="U7" s="1136"/>
      <c r="V7" s="1136">
        <v>65340</v>
      </c>
      <c r="W7" s="1136"/>
      <c r="X7" s="1136"/>
      <c r="Y7" s="1136"/>
      <c r="Z7" s="1136"/>
      <c r="AA7" s="1136">
        <v>2434</v>
      </c>
      <c r="AB7" s="1136"/>
      <c r="AC7" s="1136"/>
      <c r="AD7" s="1136"/>
      <c r="AE7" s="1137"/>
      <c r="AF7" s="1138">
        <v>2379</v>
      </c>
      <c r="AG7" s="1139"/>
      <c r="AH7" s="1139"/>
      <c r="AI7" s="1139"/>
      <c r="AJ7" s="1140"/>
      <c r="AK7" s="1122">
        <v>1929</v>
      </c>
      <c r="AL7" s="1123"/>
      <c r="AM7" s="1123"/>
      <c r="AN7" s="1123"/>
      <c r="AO7" s="1123"/>
      <c r="AP7" s="1123">
        <v>83939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575</v>
      </c>
      <c r="BT7" s="1127"/>
      <c r="BU7" s="1127"/>
      <c r="BV7" s="1127"/>
      <c r="BW7" s="1127"/>
      <c r="BX7" s="1127"/>
      <c r="BY7" s="1127"/>
      <c r="BZ7" s="1127"/>
      <c r="CA7" s="1127"/>
      <c r="CB7" s="1127"/>
      <c r="CC7" s="1127"/>
      <c r="CD7" s="1127"/>
      <c r="CE7" s="1127"/>
      <c r="CF7" s="1127"/>
      <c r="CG7" s="1128"/>
      <c r="CH7" s="1119">
        <v>2</v>
      </c>
      <c r="CI7" s="1120"/>
      <c r="CJ7" s="1120"/>
      <c r="CK7" s="1120"/>
      <c r="CL7" s="1121"/>
      <c r="CM7" s="1119">
        <v>169</v>
      </c>
      <c r="CN7" s="1120"/>
      <c r="CO7" s="1120"/>
      <c r="CP7" s="1120"/>
      <c r="CQ7" s="1121"/>
      <c r="CR7" s="1119">
        <v>93</v>
      </c>
      <c r="CS7" s="1120"/>
      <c r="CT7" s="1120"/>
      <c r="CU7" s="1120"/>
      <c r="CV7" s="1121"/>
      <c r="CW7" s="1119">
        <v>47</v>
      </c>
      <c r="CX7" s="1120"/>
      <c r="CY7" s="1120"/>
      <c r="CZ7" s="1120"/>
      <c r="DA7" s="1121"/>
      <c r="DB7" s="1119" t="s">
        <v>576</v>
      </c>
      <c r="DC7" s="1120"/>
      <c r="DD7" s="1120"/>
      <c r="DE7" s="1120"/>
      <c r="DF7" s="1121"/>
      <c r="DG7" s="1119" t="s">
        <v>577</v>
      </c>
      <c r="DH7" s="1120"/>
      <c r="DI7" s="1120"/>
      <c r="DJ7" s="1120"/>
      <c r="DK7" s="1121"/>
      <c r="DL7" s="1119" t="s">
        <v>572</v>
      </c>
      <c r="DM7" s="1120"/>
      <c r="DN7" s="1120"/>
      <c r="DO7" s="1120"/>
      <c r="DP7" s="1121"/>
      <c r="DQ7" s="1119" t="s">
        <v>572</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122</v>
      </c>
      <c r="R8" s="1075"/>
      <c r="S8" s="1075"/>
      <c r="T8" s="1075"/>
      <c r="U8" s="1075"/>
      <c r="V8" s="1075">
        <v>122</v>
      </c>
      <c r="W8" s="1075"/>
      <c r="X8" s="1075"/>
      <c r="Y8" s="1075"/>
      <c r="Z8" s="1075"/>
      <c r="AA8" s="1075">
        <v>0</v>
      </c>
      <c r="AB8" s="1075"/>
      <c r="AC8" s="1075"/>
      <c r="AD8" s="1075"/>
      <c r="AE8" s="1076"/>
      <c r="AF8" s="1050" t="s">
        <v>124</v>
      </c>
      <c r="AG8" s="1051"/>
      <c r="AH8" s="1051"/>
      <c r="AI8" s="1051"/>
      <c r="AJ8" s="1052"/>
      <c r="AK8" s="1117" t="s">
        <v>572</v>
      </c>
      <c r="AL8" s="1118"/>
      <c r="AM8" s="1118"/>
      <c r="AN8" s="1118"/>
      <c r="AO8" s="1118"/>
      <c r="AP8" s="1118">
        <v>82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0</v>
      </c>
      <c r="CI8" s="1021"/>
      <c r="CJ8" s="1021"/>
      <c r="CK8" s="1021"/>
      <c r="CL8" s="1022"/>
      <c r="CM8" s="1020">
        <v>13</v>
      </c>
      <c r="CN8" s="1021"/>
      <c r="CO8" s="1021"/>
      <c r="CP8" s="1021"/>
      <c r="CQ8" s="1022"/>
      <c r="CR8" s="1020">
        <v>10</v>
      </c>
      <c r="CS8" s="1021"/>
      <c r="CT8" s="1021"/>
      <c r="CU8" s="1021"/>
      <c r="CV8" s="1022"/>
      <c r="CW8" s="1020">
        <v>0</v>
      </c>
      <c r="CX8" s="1021"/>
      <c r="CY8" s="1021"/>
      <c r="CZ8" s="1021"/>
      <c r="DA8" s="1022"/>
      <c r="DB8" s="1020" t="s">
        <v>584</v>
      </c>
      <c r="DC8" s="1021"/>
      <c r="DD8" s="1021"/>
      <c r="DE8" s="1021"/>
      <c r="DF8" s="1022"/>
      <c r="DG8" s="1020" t="s">
        <v>584</v>
      </c>
      <c r="DH8" s="1021"/>
      <c r="DI8" s="1021"/>
      <c r="DJ8" s="1021"/>
      <c r="DK8" s="1022"/>
      <c r="DL8" s="1020" t="s">
        <v>584</v>
      </c>
      <c r="DM8" s="1021"/>
      <c r="DN8" s="1021"/>
      <c r="DO8" s="1021"/>
      <c r="DP8" s="1022"/>
      <c r="DQ8" s="1020" t="s">
        <v>584</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165</v>
      </c>
      <c r="R9" s="1075"/>
      <c r="S9" s="1075"/>
      <c r="T9" s="1075"/>
      <c r="U9" s="1075"/>
      <c r="V9" s="1075">
        <v>165</v>
      </c>
      <c r="W9" s="1075"/>
      <c r="X9" s="1075"/>
      <c r="Y9" s="1075"/>
      <c r="Z9" s="1075"/>
      <c r="AA9" s="1075">
        <v>0</v>
      </c>
      <c r="AB9" s="1075"/>
      <c r="AC9" s="1075"/>
      <c r="AD9" s="1075"/>
      <c r="AE9" s="1076"/>
      <c r="AF9" s="1050" t="s">
        <v>124</v>
      </c>
      <c r="AG9" s="1051"/>
      <c r="AH9" s="1051"/>
      <c r="AI9" s="1051"/>
      <c r="AJ9" s="1052"/>
      <c r="AK9" s="1117">
        <v>140</v>
      </c>
      <c r="AL9" s="1118"/>
      <c r="AM9" s="1118"/>
      <c r="AN9" s="1118"/>
      <c r="AO9" s="1118"/>
      <c r="AP9" s="1118">
        <v>64</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579</v>
      </c>
      <c r="BT9" s="1046"/>
      <c r="BU9" s="1046"/>
      <c r="BV9" s="1046"/>
      <c r="BW9" s="1046"/>
      <c r="BX9" s="1046"/>
      <c r="BY9" s="1046"/>
      <c r="BZ9" s="1046"/>
      <c r="CA9" s="1046"/>
      <c r="CB9" s="1046"/>
      <c r="CC9" s="1046"/>
      <c r="CD9" s="1046"/>
      <c r="CE9" s="1046"/>
      <c r="CF9" s="1046"/>
      <c r="CG9" s="1047"/>
      <c r="CH9" s="1020">
        <v>1</v>
      </c>
      <c r="CI9" s="1021"/>
      <c r="CJ9" s="1021"/>
      <c r="CK9" s="1021"/>
      <c r="CL9" s="1022"/>
      <c r="CM9" s="1020">
        <v>22</v>
      </c>
      <c r="CN9" s="1021"/>
      <c r="CO9" s="1021"/>
      <c r="CP9" s="1021"/>
      <c r="CQ9" s="1022"/>
      <c r="CR9" s="1020">
        <v>132</v>
      </c>
      <c r="CS9" s="1021"/>
      <c r="CT9" s="1021"/>
      <c r="CU9" s="1021"/>
      <c r="CV9" s="1022"/>
      <c r="CW9" s="1020" t="s">
        <v>584</v>
      </c>
      <c r="CX9" s="1021"/>
      <c r="CY9" s="1021"/>
      <c r="CZ9" s="1021"/>
      <c r="DA9" s="1022"/>
      <c r="DB9" s="1020" t="s">
        <v>573</v>
      </c>
      <c r="DC9" s="1021"/>
      <c r="DD9" s="1021"/>
      <c r="DE9" s="1021"/>
      <c r="DF9" s="1022"/>
      <c r="DG9" s="1020" t="s">
        <v>573</v>
      </c>
      <c r="DH9" s="1021"/>
      <c r="DI9" s="1021"/>
      <c r="DJ9" s="1021"/>
      <c r="DK9" s="1022"/>
      <c r="DL9" s="1020" t="s">
        <v>573</v>
      </c>
      <c r="DM9" s="1021"/>
      <c r="DN9" s="1021"/>
      <c r="DO9" s="1021"/>
      <c r="DP9" s="1022"/>
      <c r="DQ9" s="1020" t="s">
        <v>573</v>
      </c>
      <c r="DR9" s="1021"/>
      <c r="DS9" s="1021"/>
      <c r="DT9" s="1021"/>
      <c r="DU9" s="1022"/>
      <c r="DV9" s="1023"/>
      <c r="DW9" s="1024"/>
      <c r="DX9" s="1024"/>
      <c r="DY9" s="1024"/>
      <c r="DZ9" s="1025"/>
      <c r="EA9" s="234"/>
    </row>
    <row r="10" spans="1:131" s="235" customFormat="1" ht="26.25" customHeight="1">
      <c r="A10" s="241">
        <v>4</v>
      </c>
      <c r="B10" s="1068" t="s">
        <v>382</v>
      </c>
      <c r="C10" s="1069"/>
      <c r="D10" s="1069"/>
      <c r="E10" s="1069"/>
      <c r="F10" s="1069"/>
      <c r="G10" s="1069"/>
      <c r="H10" s="1069"/>
      <c r="I10" s="1069"/>
      <c r="J10" s="1069"/>
      <c r="K10" s="1069"/>
      <c r="L10" s="1069"/>
      <c r="M10" s="1069"/>
      <c r="N10" s="1069"/>
      <c r="O10" s="1069"/>
      <c r="P10" s="1070"/>
      <c r="Q10" s="1074">
        <v>26</v>
      </c>
      <c r="R10" s="1075"/>
      <c r="S10" s="1075"/>
      <c r="T10" s="1075"/>
      <c r="U10" s="1075"/>
      <c r="V10" s="1075">
        <v>26</v>
      </c>
      <c r="W10" s="1075"/>
      <c r="X10" s="1075"/>
      <c r="Y10" s="1075"/>
      <c r="Z10" s="1075"/>
      <c r="AA10" s="1075">
        <v>0</v>
      </c>
      <c r="AB10" s="1075"/>
      <c r="AC10" s="1075"/>
      <c r="AD10" s="1075"/>
      <c r="AE10" s="1076"/>
      <c r="AF10" s="1050">
        <v>0</v>
      </c>
      <c r="AG10" s="1051"/>
      <c r="AH10" s="1051"/>
      <c r="AI10" s="1051"/>
      <c r="AJ10" s="1052"/>
      <c r="AK10" s="1117">
        <v>3</v>
      </c>
      <c r="AL10" s="1118"/>
      <c r="AM10" s="1118"/>
      <c r="AN10" s="1118"/>
      <c r="AO10" s="1118"/>
      <c r="AP10" s="1118" t="s">
        <v>572</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580</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36</v>
      </c>
      <c r="CN10" s="1021"/>
      <c r="CO10" s="1021"/>
      <c r="CP10" s="1021"/>
      <c r="CQ10" s="1022"/>
      <c r="CR10" s="1020">
        <v>54</v>
      </c>
      <c r="CS10" s="1021"/>
      <c r="CT10" s="1021"/>
      <c r="CU10" s="1021"/>
      <c r="CV10" s="1022"/>
      <c r="CW10" s="1020" t="s">
        <v>574</v>
      </c>
      <c r="CX10" s="1021"/>
      <c r="CY10" s="1021"/>
      <c r="CZ10" s="1021"/>
      <c r="DA10" s="1022"/>
      <c r="DB10" s="1020" t="s">
        <v>572</v>
      </c>
      <c r="DC10" s="1021"/>
      <c r="DD10" s="1021"/>
      <c r="DE10" s="1021"/>
      <c r="DF10" s="1022"/>
      <c r="DG10" s="1020" t="s">
        <v>572</v>
      </c>
      <c r="DH10" s="1021"/>
      <c r="DI10" s="1021"/>
      <c r="DJ10" s="1021"/>
      <c r="DK10" s="1022"/>
      <c r="DL10" s="1020" t="s">
        <v>572</v>
      </c>
      <c r="DM10" s="1021"/>
      <c r="DN10" s="1021"/>
      <c r="DO10" s="1021"/>
      <c r="DP10" s="1022"/>
      <c r="DQ10" s="1020" t="s">
        <v>572</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v>67860</v>
      </c>
      <c r="R23" s="1100"/>
      <c r="S23" s="1100"/>
      <c r="T23" s="1100"/>
      <c r="U23" s="1100"/>
      <c r="V23" s="1100">
        <v>65426</v>
      </c>
      <c r="W23" s="1100"/>
      <c r="X23" s="1100"/>
      <c r="Y23" s="1100"/>
      <c r="Z23" s="1100"/>
      <c r="AA23" s="1100">
        <v>2434</v>
      </c>
      <c r="AB23" s="1100"/>
      <c r="AC23" s="1100"/>
      <c r="AD23" s="1100"/>
      <c r="AE23" s="1101"/>
      <c r="AF23" s="1102">
        <v>2379</v>
      </c>
      <c r="AG23" s="1100"/>
      <c r="AH23" s="1100"/>
      <c r="AI23" s="1100"/>
      <c r="AJ23" s="1103"/>
      <c r="AK23" s="1104"/>
      <c r="AL23" s="1105"/>
      <c r="AM23" s="1105"/>
      <c r="AN23" s="1105"/>
      <c r="AO23" s="1105"/>
      <c r="AP23" s="1100">
        <f>AP7+AP8+AP9</f>
        <v>84085</v>
      </c>
      <c r="AQ23" s="1100"/>
      <c r="AR23" s="1100"/>
      <c r="AS23" s="1100"/>
      <c r="AT23" s="1100"/>
      <c r="AU23" s="1106"/>
      <c r="AV23" s="1106"/>
      <c r="AW23" s="1106"/>
      <c r="AX23" s="1106"/>
      <c r="AY23" s="1107"/>
      <c r="AZ23" s="1096" t="s">
        <v>124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14753</v>
      </c>
      <c r="R28" s="1085"/>
      <c r="S28" s="1085"/>
      <c r="T28" s="1085"/>
      <c r="U28" s="1085"/>
      <c r="V28" s="1085">
        <v>14356</v>
      </c>
      <c r="W28" s="1085"/>
      <c r="X28" s="1085"/>
      <c r="Y28" s="1085"/>
      <c r="Z28" s="1085"/>
      <c r="AA28" s="1085">
        <v>396</v>
      </c>
      <c r="AB28" s="1085"/>
      <c r="AC28" s="1085"/>
      <c r="AD28" s="1085"/>
      <c r="AE28" s="1086"/>
      <c r="AF28" s="1087">
        <v>396</v>
      </c>
      <c r="AG28" s="1085"/>
      <c r="AH28" s="1085"/>
      <c r="AI28" s="1085"/>
      <c r="AJ28" s="1088"/>
      <c r="AK28" s="1089">
        <v>949</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484</v>
      </c>
      <c r="R29" s="1075"/>
      <c r="S29" s="1075"/>
      <c r="T29" s="1075"/>
      <c r="U29" s="1075"/>
      <c r="V29" s="1075">
        <v>484</v>
      </c>
      <c r="W29" s="1075"/>
      <c r="X29" s="1075"/>
      <c r="Y29" s="1075"/>
      <c r="Z29" s="1075"/>
      <c r="AA29" s="1075">
        <v>0</v>
      </c>
      <c r="AB29" s="1075"/>
      <c r="AC29" s="1075"/>
      <c r="AD29" s="1075"/>
      <c r="AE29" s="1076"/>
      <c r="AF29" s="1050">
        <v>0</v>
      </c>
      <c r="AG29" s="1051"/>
      <c r="AH29" s="1051"/>
      <c r="AI29" s="1051"/>
      <c r="AJ29" s="1052"/>
      <c r="AK29" s="1011">
        <v>201</v>
      </c>
      <c r="AL29" s="1002"/>
      <c r="AM29" s="1002"/>
      <c r="AN29" s="1002"/>
      <c r="AO29" s="1002"/>
      <c r="AP29" s="1002">
        <v>450</v>
      </c>
      <c r="AQ29" s="1002"/>
      <c r="AR29" s="1002"/>
      <c r="AS29" s="1002"/>
      <c r="AT29" s="1002"/>
      <c r="AU29" s="1002">
        <v>149</v>
      </c>
      <c r="AV29" s="1002"/>
      <c r="AW29" s="1002"/>
      <c r="AX29" s="1002"/>
      <c r="AY29" s="1002"/>
      <c r="AZ29" s="1073" t="s">
        <v>572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1262</v>
      </c>
      <c r="R30" s="1075"/>
      <c r="S30" s="1075"/>
      <c r="T30" s="1075"/>
      <c r="U30" s="1075"/>
      <c r="V30" s="1075">
        <v>1261</v>
      </c>
      <c r="W30" s="1075"/>
      <c r="X30" s="1075"/>
      <c r="Y30" s="1075"/>
      <c r="Z30" s="1075"/>
      <c r="AA30" s="1075">
        <v>1</v>
      </c>
      <c r="AB30" s="1075"/>
      <c r="AC30" s="1075"/>
      <c r="AD30" s="1075"/>
      <c r="AE30" s="1076"/>
      <c r="AF30" s="1050">
        <v>1</v>
      </c>
      <c r="AG30" s="1051"/>
      <c r="AH30" s="1051"/>
      <c r="AI30" s="1051"/>
      <c r="AJ30" s="1052"/>
      <c r="AK30" s="1011">
        <v>391</v>
      </c>
      <c r="AL30" s="1002"/>
      <c r="AM30" s="1002"/>
      <c r="AN30" s="1002"/>
      <c r="AO30" s="1002"/>
      <c r="AP30" s="1002" t="s">
        <v>572</v>
      </c>
      <c r="AQ30" s="1002"/>
      <c r="AR30" s="1002"/>
      <c r="AS30" s="1002"/>
      <c r="AT30" s="1002"/>
      <c r="AU30" s="1002" t="s">
        <v>572</v>
      </c>
      <c r="AV30" s="1002"/>
      <c r="AW30" s="1002"/>
      <c r="AX30" s="1002"/>
      <c r="AY30" s="1002"/>
      <c r="AZ30" s="1073" t="s">
        <v>572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39</v>
      </c>
      <c r="R31" s="1075"/>
      <c r="S31" s="1075"/>
      <c r="T31" s="1075"/>
      <c r="U31" s="1075"/>
      <c r="V31" s="1075">
        <v>39</v>
      </c>
      <c r="W31" s="1075"/>
      <c r="X31" s="1075"/>
      <c r="Y31" s="1075"/>
      <c r="Z31" s="1075"/>
      <c r="AA31" s="1075">
        <v>0</v>
      </c>
      <c r="AB31" s="1075"/>
      <c r="AC31" s="1075"/>
      <c r="AD31" s="1075"/>
      <c r="AE31" s="1076"/>
      <c r="AF31" s="1050" t="s">
        <v>124</v>
      </c>
      <c r="AG31" s="1051"/>
      <c r="AH31" s="1051"/>
      <c r="AI31" s="1051"/>
      <c r="AJ31" s="1052"/>
      <c r="AK31" s="1011">
        <v>23</v>
      </c>
      <c r="AL31" s="1002"/>
      <c r="AM31" s="1002"/>
      <c r="AN31" s="1002"/>
      <c r="AO31" s="1002"/>
      <c r="AP31" s="1002">
        <v>107</v>
      </c>
      <c r="AQ31" s="1002"/>
      <c r="AR31" s="1002"/>
      <c r="AS31" s="1002"/>
      <c r="AT31" s="1002"/>
      <c r="AU31" s="1002">
        <v>57</v>
      </c>
      <c r="AV31" s="1002"/>
      <c r="AW31" s="1002"/>
      <c r="AX31" s="1002"/>
      <c r="AY31" s="1002"/>
      <c r="AZ31" s="1073" t="s">
        <v>573</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3764</v>
      </c>
      <c r="R32" s="1075"/>
      <c r="S32" s="1075"/>
      <c r="T32" s="1075"/>
      <c r="U32" s="1075"/>
      <c r="V32" s="1075">
        <v>3460</v>
      </c>
      <c r="W32" s="1075"/>
      <c r="X32" s="1075"/>
      <c r="Y32" s="1075"/>
      <c r="Z32" s="1075"/>
      <c r="AA32" s="1075">
        <v>304</v>
      </c>
      <c r="AB32" s="1075"/>
      <c r="AC32" s="1075"/>
      <c r="AD32" s="1075"/>
      <c r="AE32" s="1076"/>
      <c r="AF32" s="1050">
        <v>2226</v>
      </c>
      <c r="AG32" s="1051"/>
      <c r="AH32" s="1051"/>
      <c r="AI32" s="1051"/>
      <c r="AJ32" s="1052"/>
      <c r="AK32" s="1011">
        <v>855</v>
      </c>
      <c r="AL32" s="1002"/>
      <c r="AM32" s="1002"/>
      <c r="AN32" s="1002"/>
      <c r="AO32" s="1002"/>
      <c r="AP32" s="1002">
        <v>27040</v>
      </c>
      <c r="AQ32" s="1002"/>
      <c r="AR32" s="1002"/>
      <c r="AS32" s="1002"/>
      <c r="AT32" s="1002"/>
      <c r="AU32" s="1002">
        <v>12763</v>
      </c>
      <c r="AV32" s="1002"/>
      <c r="AW32" s="1002"/>
      <c r="AX32" s="1002"/>
      <c r="AY32" s="1002"/>
      <c r="AZ32" s="1073" t="s">
        <v>572</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34</v>
      </c>
      <c r="R33" s="1075"/>
      <c r="S33" s="1075"/>
      <c r="T33" s="1075"/>
      <c r="U33" s="1075"/>
      <c r="V33" s="1075">
        <v>23</v>
      </c>
      <c r="W33" s="1075"/>
      <c r="X33" s="1075"/>
      <c r="Y33" s="1075"/>
      <c r="Z33" s="1075"/>
      <c r="AA33" s="1075">
        <v>11</v>
      </c>
      <c r="AB33" s="1075"/>
      <c r="AC33" s="1075"/>
      <c r="AD33" s="1075"/>
      <c r="AE33" s="1076"/>
      <c r="AF33" s="1050">
        <v>74</v>
      </c>
      <c r="AG33" s="1051"/>
      <c r="AH33" s="1051"/>
      <c r="AI33" s="1051"/>
      <c r="AJ33" s="1052"/>
      <c r="AK33" s="1011" t="s">
        <v>572</v>
      </c>
      <c r="AL33" s="1002"/>
      <c r="AM33" s="1002"/>
      <c r="AN33" s="1002"/>
      <c r="AO33" s="1002"/>
      <c r="AP33" s="1002">
        <v>63</v>
      </c>
      <c r="AQ33" s="1002"/>
      <c r="AR33" s="1002"/>
      <c r="AS33" s="1002"/>
      <c r="AT33" s="1002"/>
      <c r="AU33" s="1002" t="s">
        <v>572</v>
      </c>
      <c r="AV33" s="1002"/>
      <c r="AW33" s="1002"/>
      <c r="AX33" s="1002"/>
      <c r="AY33" s="1002"/>
      <c r="AZ33" s="1073" t="s">
        <v>572</v>
      </c>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403</v>
      </c>
      <c r="C34" s="1069"/>
      <c r="D34" s="1069"/>
      <c r="E34" s="1069"/>
      <c r="F34" s="1069"/>
      <c r="G34" s="1069"/>
      <c r="H34" s="1069"/>
      <c r="I34" s="1069"/>
      <c r="J34" s="1069"/>
      <c r="K34" s="1069"/>
      <c r="L34" s="1069"/>
      <c r="M34" s="1069"/>
      <c r="N34" s="1069"/>
      <c r="O34" s="1069"/>
      <c r="P34" s="1070"/>
      <c r="Q34" s="1074">
        <v>1088</v>
      </c>
      <c r="R34" s="1075"/>
      <c r="S34" s="1075"/>
      <c r="T34" s="1075"/>
      <c r="U34" s="1075"/>
      <c r="V34" s="1075">
        <v>1060</v>
      </c>
      <c r="W34" s="1075"/>
      <c r="X34" s="1075"/>
      <c r="Y34" s="1075"/>
      <c r="Z34" s="1075"/>
      <c r="AA34" s="1075">
        <v>28</v>
      </c>
      <c r="AB34" s="1075"/>
      <c r="AC34" s="1075"/>
      <c r="AD34" s="1075"/>
      <c r="AE34" s="1076"/>
      <c r="AF34" s="1050">
        <v>829</v>
      </c>
      <c r="AG34" s="1051"/>
      <c r="AH34" s="1051"/>
      <c r="AI34" s="1051"/>
      <c r="AJ34" s="1052"/>
      <c r="AK34" s="1011">
        <v>113</v>
      </c>
      <c r="AL34" s="1002"/>
      <c r="AM34" s="1002"/>
      <c r="AN34" s="1002"/>
      <c r="AO34" s="1002"/>
      <c r="AP34" s="1002">
        <v>1002</v>
      </c>
      <c r="AQ34" s="1002"/>
      <c r="AR34" s="1002"/>
      <c r="AS34" s="1002"/>
      <c r="AT34" s="1002"/>
      <c r="AU34" s="1002">
        <v>437</v>
      </c>
      <c r="AV34" s="1002"/>
      <c r="AW34" s="1002"/>
      <c r="AX34" s="1002"/>
      <c r="AY34" s="1002"/>
      <c r="AZ34" s="1073" t="s">
        <v>574</v>
      </c>
      <c r="BA34" s="1073"/>
      <c r="BB34" s="1073"/>
      <c r="BC34" s="1073"/>
      <c r="BD34" s="1073"/>
      <c r="BE34" s="1063" t="s">
        <v>401</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404</v>
      </c>
      <c r="C35" s="1069"/>
      <c r="D35" s="1069"/>
      <c r="E35" s="1069"/>
      <c r="F35" s="1069"/>
      <c r="G35" s="1069"/>
      <c r="H35" s="1069"/>
      <c r="I35" s="1069"/>
      <c r="J35" s="1069"/>
      <c r="K35" s="1069"/>
      <c r="L35" s="1069"/>
      <c r="M35" s="1069"/>
      <c r="N35" s="1069"/>
      <c r="O35" s="1069"/>
      <c r="P35" s="1070"/>
      <c r="Q35" s="1074">
        <v>3592</v>
      </c>
      <c r="R35" s="1075"/>
      <c r="S35" s="1075"/>
      <c r="T35" s="1075"/>
      <c r="U35" s="1075"/>
      <c r="V35" s="1075">
        <v>3586</v>
      </c>
      <c r="W35" s="1075"/>
      <c r="X35" s="1075"/>
      <c r="Y35" s="1075"/>
      <c r="Z35" s="1075"/>
      <c r="AA35" s="1075">
        <v>6</v>
      </c>
      <c r="AB35" s="1075"/>
      <c r="AC35" s="1075"/>
      <c r="AD35" s="1075"/>
      <c r="AE35" s="1076"/>
      <c r="AF35" s="1050">
        <v>0</v>
      </c>
      <c r="AG35" s="1051"/>
      <c r="AH35" s="1051"/>
      <c r="AI35" s="1051"/>
      <c r="AJ35" s="1052"/>
      <c r="AK35" s="1011">
        <v>1401</v>
      </c>
      <c r="AL35" s="1002"/>
      <c r="AM35" s="1002"/>
      <c r="AN35" s="1002"/>
      <c r="AO35" s="1002"/>
      <c r="AP35" s="1002">
        <v>18799</v>
      </c>
      <c r="AQ35" s="1002"/>
      <c r="AR35" s="1002"/>
      <c r="AS35" s="1002"/>
      <c r="AT35" s="1002"/>
      <c r="AU35" s="1002">
        <v>16299</v>
      </c>
      <c r="AV35" s="1002"/>
      <c r="AW35" s="1002"/>
      <c r="AX35" s="1002"/>
      <c r="AY35" s="1002"/>
      <c r="AZ35" s="1073" t="s">
        <v>572</v>
      </c>
      <c r="BA35" s="1073"/>
      <c r="BB35" s="1073"/>
      <c r="BC35" s="1073"/>
      <c r="BD35" s="1073"/>
      <c r="BE35" s="1063" t="s">
        <v>405</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406</v>
      </c>
      <c r="C36" s="1069"/>
      <c r="D36" s="1069"/>
      <c r="E36" s="1069"/>
      <c r="F36" s="1069"/>
      <c r="G36" s="1069"/>
      <c r="H36" s="1069"/>
      <c r="I36" s="1069"/>
      <c r="J36" s="1069"/>
      <c r="K36" s="1069"/>
      <c r="L36" s="1069"/>
      <c r="M36" s="1069"/>
      <c r="N36" s="1069"/>
      <c r="O36" s="1069"/>
      <c r="P36" s="1070"/>
      <c r="Q36" s="1074">
        <v>399</v>
      </c>
      <c r="R36" s="1075"/>
      <c r="S36" s="1075"/>
      <c r="T36" s="1075"/>
      <c r="U36" s="1075"/>
      <c r="V36" s="1075">
        <v>390</v>
      </c>
      <c r="W36" s="1075"/>
      <c r="X36" s="1075"/>
      <c r="Y36" s="1075"/>
      <c r="Z36" s="1075"/>
      <c r="AA36" s="1075">
        <v>9</v>
      </c>
      <c r="AB36" s="1075"/>
      <c r="AC36" s="1075"/>
      <c r="AD36" s="1075"/>
      <c r="AE36" s="1076"/>
      <c r="AF36" s="1050">
        <v>0</v>
      </c>
      <c r="AG36" s="1051"/>
      <c r="AH36" s="1051"/>
      <c r="AI36" s="1051"/>
      <c r="AJ36" s="1052"/>
      <c r="AK36" s="1011">
        <v>338</v>
      </c>
      <c r="AL36" s="1002"/>
      <c r="AM36" s="1002"/>
      <c r="AN36" s="1002"/>
      <c r="AO36" s="1002"/>
      <c r="AP36" s="1002">
        <v>2396</v>
      </c>
      <c r="AQ36" s="1002"/>
      <c r="AR36" s="1002"/>
      <c r="AS36" s="1002"/>
      <c r="AT36" s="1002"/>
      <c r="AU36" s="1002">
        <v>2185</v>
      </c>
      <c r="AV36" s="1002"/>
      <c r="AW36" s="1002"/>
      <c r="AX36" s="1002"/>
      <c r="AY36" s="1002"/>
      <c r="AZ36" s="1073" t="s">
        <v>574</v>
      </c>
      <c r="BA36" s="1073"/>
      <c r="BB36" s="1073"/>
      <c r="BC36" s="1073"/>
      <c r="BD36" s="1073"/>
      <c r="BE36" s="1063" t="s">
        <v>405</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407</v>
      </c>
      <c r="C37" s="1069"/>
      <c r="D37" s="1069"/>
      <c r="E37" s="1069"/>
      <c r="F37" s="1069"/>
      <c r="G37" s="1069"/>
      <c r="H37" s="1069"/>
      <c r="I37" s="1069"/>
      <c r="J37" s="1069"/>
      <c r="K37" s="1069"/>
      <c r="L37" s="1069"/>
      <c r="M37" s="1069"/>
      <c r="N37" s="1069"/>
      <c r="O37" s="1069"/>
      <c r="P37" s="1070"/>
      <c r="Q37" s="1074">
        <v>109</v>
      </c>
      <c r="R37" s="1075"/>
      <c r="S37" s="1075"/>
      <c r="T37" s="1075"/>
      <c r="U37" s="1075"/>
      <c r="V37" s="1075">
        <v>109</v>
      </c>
      <c r="W37" s="1075"/>
      <c r="X37" s="1075"/>
      <c r="Y37" s="1075"/>
      <c r="Z37" s="1075"/>
      <c r="AA37" s="1075">
        <v>0</v>
      </c>
      <c r="AB37" s="1075"/>
      <c r="AC37" s="1075"/>
      <c r="AD37" s="1075"/>
      <c r="AE37" s="1076"/>
      <c r="AF37" s="1050">
        <v>0</v>
      </c>
      <c r="AG37" s="1051"/>
      <c r="AH37" s="1051"/>
      <c r="AI37" s="1051"/>
      <c r="AJ37" s="1052"/>
      <c r="AK37" s="1011">
        <v>64</v>
      </c>
      <c r="AL37" s="1002"/>
      <c r="AM37" s="1002"/>
      <c r="AN37" s="1002"/>
      <c r="AO37" s="1002"/>
      <c r="AP37" s="1002">
        <v>648</v>
      </c>
      <c r="AQ37" s="1002"/>
      <c r="AR37" s="1002"/>
      <c r="AS37" s="1002"/>
      <c r="AT37" s="1002"/>
      <c r="AU37" s="1002">
        <v>462</v>
      </c>
      <c r="AV37" s="1002"/>
      <c r="AW37" s="1002"/>
      <c r="AX37" s="1002"/>
      <c r="AY37" s="1002"/>
      <c r="AZ37" s="1073" t="s">
        <v>572</v>
      </c>
      <c r="BA37" s="1073"/>
      <c r="BB37" s="1073"/>
      <c r="BC37" s="1073"/>
      <c r="BD37" s="1073"/>
      <c r="BE37" s="1063" t="s">
        <v>405</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408</v>
      </c>
      <c r="C38" s="1069"/>
      <c r="D38" s="1069"/>
      <c r="E38" s="1069"/>
      <c r="F38" s="1069"/>
      <c r="G38" s="1069"/>
      <c r="H38" s="1069"/>
      <c r="I38" s="1069"/>
      <c r="J38" s="1069"/>
      <c r="K38" s="1069"/>
      <c r="L38" s="1069"/>
      <c r="M38" s="1069"/>
      <c r="N38" s="1069"/>
      <c r="O38" s="1069"/>
      <c r="P38" s="1070"/>
      <c r="Q38" s="1074">
        <v>9</v>
      </c>
      <c r="R38" s="1075"/>
      <c r="S38" s="1075"/>
      <c r="T38" s="1075"/>
      <c r="U38" s="1075"/>
      <c r="V38" s="1075">
        <v>9</v>
      </c>
      <c r="W38" s="1075"/>
      <c r="X38" s="1075"/>
      <c r="Y38" s="1075"/>
      <c r="Z38" s="1075"/>
      <c r="AA38" s="1075">
        <v>0</v>
      </c>
      <c r="AB38" s="1075"/>
      <c r="AC38" s="1075"/>
      <c r="AD38" s="1075"/>
      <c r="AE38" s="1076"/>
      <c r="AF38" s="1050">
        <v>52</v>
      </c>
      <c r="AG38" s="1051"/>
      <c r="AH38" s="1051"/>
      <c r="AI38" s="1051"/>
      <c r="AJ38" s="1052"/>
      <c r="AK38" s="1011">
        <v>2</v>
      </c>
      <c r="AL38" s="1002"/>
      <c r="AM38" s="1002"/>
      <c r="AN38" s="1002"/>
      <c r="AO38" s="1002"/>
      <c r="AP38" s="1002" t="s">
        <v>572</v>
      </c>
      <c r="AQ38" s="1002"/>
      <c r="AR38" s="1002"/>
      <c r="AS38" s="1002"/>
      <c r="AT38" s="1002"/>
      <c r="AU38" s="1002" t="s">
        <v>572</v>
      </c>
      <c r="AV38" s="1002"/>
      <c r="AW38" s="1002"/>
      <c r="AX38" s="1002"/>
      <c r="AY38" s="1002"/>
      <c r="AZ38" s="1073" t="s">
        <v>574</v>
      </c>
      <c r="BA38" s="1073"/>
      <c r="BB38" s="1073"/>
      <c r="BC38" s="1073"/>
      <c r="BD38" s="1073"/>
      <c r="BE38" s="1063" t="s">
        <v>405</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3580</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389</v>
      </c>
      <c r="W66" s="1033"/>
      <c r="X66" s="1033"/>
      <c r="Y66" s="1033"/>
      <c r="Z66" s="1034"/>
      <c r="AA66" s="1032" t="s">
        <v>390</v>
      </c>
      <c r="AB66" s="1033"/>
      <c r="AC66" s="1033"/>
      <c r="AD66" s="1033"/>
      <c r="AE66" s="1034"/>
      <c r="AF66" s="1038" t="s">
        <v>391</v>
      </c>
      <c r="AG66" s="1039"/>
      <c r="AH66" s="1039"/>
      <c r="AI66" s="1039"/>
      <c r="AJ66" s="1040"/>
      <c r="AK66" s="1032" t="s">
        <v>415</v>
      </c>
      <c r="AL66" s="1027"/>
      <c r="AM66" s="1027"/>
      <c r="AN66" s="1027"/>
      <c r="AO66" s="1028"/>
      <c r="AP66" s="1032" t="s">
        <v>393</v>
      </c>
      <c r="AQ66" s="1033"/>
      <c r="AR66" s="1033"/>
      <c r="AS66" s="1033"/>
      <c r="AT66" s="1034"/>
      <c r="AU66" s="1032" t="s">
        <v>416</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581</v>
      </c>
      <c r="C68" s="1017"/>
      <c r="D68" s="1017"/>
      <c r="E68" s="1017"/>
      <c r="F68" s="1017"/>
      <c r="G68" s="1017"/>
      <c r="H68" s="1017"/>
      <c r="I68" s="1017"/>
      <c r="J68" s="1017"/>
      <c r="K68" s="1017"/>
      <c r="L68" s="1017"/>
      <c r="M68" s="1017"/>
      <c r="N68" s="1017"/>
      <c r="O68" s="1017"/>
      <c r="P68" s="1018"/>
      <c r="Q68" s="1019">
        <v>17708</v>
      </c>
      <c r="R68" s="1013"/>
      <c r="S68" s="1013"/>
      <c r="T68" s="1013"/>
      <c r="U68" s="1013"/>
      <c r="V68" s="1013">
        <v>17197</v>
      </c>
      <c r="W68" s="1013"/>
      <c r="X68" s="1013"/>
      <c r="Y68" s="1013"/>
      <c r="Z68" s="1013"/>
      <c r="AA68" s="1013">
        <v>511</v>
      </c>
      <c r="AB68" s="1013"/>
      <c r="AC68" s="1013"/>
      <c r="AD68" s="1013"/>
      <c r="AE68" s="1013"/>
      <c r="AF68" s="1013">
        <v>496</v>
      </c>
      <c r="AG68" s="1013"/>
      <c r="AH68" s="1013"/>
      <c r="AI68" s="1013"/>
      <c r="AJ68" s="1013"/>
      <c r="AK68" s="1013">
        <v>458</v>
      </c>
      <c r="AL68" s="1013"/>
      <c r="AM68" s="1013"/>
      <c r="AN68" s="1013"/>
      <c r="AO68" s="1013"/>
      <c r="AP68" s="1013">
        <v>284</v>
      </c>
      <c r="AQ68" s="1013"/>
      <c r="AR68" s="1013"/>
      <c r="AS68" s="1013"/>
      <c r="AT68" s="1013"/>
      <c r="AU68" s="1013">
        <v>230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582</v>
      </c>
      <c r="C69" s="1006"/>
      <c r="D69" s="1006"/>
      <c r="E69" s="1006"/>
      <c r="F69" s="1006"/>
      <c r="G69" s="1006"/>
      <c r="H69" s="1006"/>
      <c r="I69" s="1006"/>
      <c r="J69" s="1006"/>
      <c r="K69" s="1006"/>
      <c r="L69" s="1006"/>
      <c r="M69" s="1006"/>
      <c r="N69" s="1006"/>
      <c r="O69" s="1006"/>
      <c r="P69" s="1007"/>
      <c r="Q69" s="1008">
        <v>11295</v>
      </c>
      <c r="R69" s="1002"/>
      <c r="S69" s="1002"/>
      <c r="T69" s="1002"/>
      <c r="U69" s="1002"/>
      <c r="V69" s="1002">
        <v>10917</v>
      </c>
      <c r="W69" s="1002"/>
      <c r="X69" s="1002"/>
      <c r="Y69" s="1002"/>
      <c r="Z69" s="1002"/>
      <c r="AA69" s="1002">
        <v>378</v>
      </c>
      <c r="AB69" s="1002"/>
      <c r="AC69" s="1002"/>
      <c r="AD69" s="1002"/>
      <c r="AE69" s="1002"/>
      <c r="AF69" s="1002">
        <v>378</v>
      </c>
      <c r="AG69" s="1002"/>
      <c r="AH69" s="1002"/>
      <c r="AI69" s="1002"/>
      <c r="AJ69" s="1002"/>
      <c r="AK69" s="1002">
        <v>96</v>
      </c>
      <c r="AL69" s="1002"/>
      <c r="AM69" s="1002"/>
      <c r="AN69" s="1002"/>
      <c r="AO69" s="1002"/>
      <c r="AP69" s="1002" t="s">
        <v>583</v>
      </c>
      <c r="AQ69" s="1002"/>
      <c r="AR69" s="1002"/>
      <c r="AS69" s="1002"/>
      <c r="AT69" s="1002"/>
      <c r="AU69" s="1002" t="s">
        <v>572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585</v>
      </c>
      <c r="C70" s="1006"/>
      <c r="D70" s="1006"/>
      <c r="E70" s="1006"/>
      <c r="F70" s="1006"/>
      <c r="G70" s="1006"/>
      <c r="H70" s="1006"/>
      <c r="I70" s="1006"/>
      <c r="J70" s="1006"/>
      <c r="K70" s="1006"/>
      <c r="L70" s="1006"/>
      <c r="M70" s="1006"/>
      <c r="N70" s="1006"/>
      <c r="O70" s="1006"/>
      <c r="P70" s="1007"/>
      <c r="Q70" s="1008">
        <v>161303</v>
      </c>
      <c r="R70" s="1002"/>
      <c r="S70" s="1002"/>
      <c r="T70" s="1002"/>
      <c r="U70" s="1002"/>
      <c r="V70" s="1002">
        <v>157420</v>
      </c>
      <c r="W70" s="1002"/>
      <c r="X70" s="1002"/>
      <c r="Y70" s="1002"/>
      <c r="Z70" s="1002"/>
      <c r="AA70" s="1002">
        <v>3883</v>
      </c>
      <c r="AB70" s="1002"/>
      <c r="AC70" s="1002"/>
      <c r="AD70" s="1002"/>
      <c r="AE70" s="1002"/>
      <c r="AF70" s="1002">
        <v>3883</v>
      </c>
      <c r="AG70" s="1002"/>
      <c r="AH70" s="1002"/>
      <c r="AI70" s="1002"/>
      <c r="AJ70" s="1002"/>
      <c r="AK70" s="1002">
        <v>5</v>
      </c>
      <c r="AL70" s="1002"/>
      <c r="AM70" s="1002"/>
      <c r="AN70" s="1002"/>
      <c r="AO70" s="1002"/>
      <c r="AP70" s="1002" t="s">
        <v>572</v>
      </c>
      <c r="AQ70" s="1002"/>
      <c r="AR70" s="1002"/>
      <c r="AS70" s="1002"/>
      <c r="AT70" s="1002"/>
      <c r="AU70" s="1002" t="s">
        <v>572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301</v>
      </c>
      <c r="AG109" s="925"/>
      <c r="AH109" s="925"/>
      <c r="AI109" s="925"/>
      <c r="AJ109" s="926"/>
      <c r="AK109" s="927" t="s">
        <v>300</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301</v>
      </c>
      <c r="BW109" s="925"/>
      <c r="BX109" s="925"/>
      <c r="BY109" s="925"/>
      <c r="BZ109" s="926"/>
      <c r="CA109" s="927" t="s">
        <v>300</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301</v>
      </c>
      <c r="DM109" s="925"/>
      <c r="DN109" s="925"/>
      <c r="DO109" s="925"/>
      <c r="DP109" s="926"/>
      <c r="DQ109" s="927" t="s">
        <v>300</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8770918</v>
      </c>
      <c r="AB110" s="918"/>
      <c r="AC110" s="918"/>
      <c r="AD110" s="918"/>
      <c r="AE110" s="919"/>
      <c r="AF110" s="920">
        <v>8865667</v>
      </c>
      <c r="AG110" s="918"/>
      <c r="AH110" s="918"/>
      <c r="AI110" s="918"/>
      <c r="AJ110" s="919"/>
      <c r="AK110" s="920">
        <v>9260026</v>
      </c>
      <c r="AL110" s="918"/>
      <c r="AM110" s="918"/>
      <c r="AN110" s="918"/>
      <c r="AO110" s="919"/>
      <c r="AP110" s="921">
        <v>28.5</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88081242</v>
      </c>
      <c r="BR110" s="865"/>
      <c r="BS110" s="865"/>
      <c r="BT110" s="865"/>
      <c r="BU110" s="865"/>
      <c r="BV110" s="865">
        <v>85802140</v>
      </c>
      <c r="BW110" s="865"/>
      <c r="BX110" s="865"/>
      <c r="BY110" s="865"/>
      <c r="BZ110" s="865"/>
      <c r="CA110" s="865">
        <v>84085155</v>
      </c>
      <c r="CB110" s="865"/>
      <c r="CC110" s="865"/>
      <c r="CD110" s="865"/>
      <c r="CE110" s="865"/>
      <c r="CF110" s="889">
        <v>259.2</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411</v>
      </c>
      <c r="DH110" s="865"/>
      <c r="DI110" s="865"/>
      <c r="DJ110" s="865"/>
      <c r="DK110" s="865"/>
      <c r="DL110" s="865" t="s">
        <v>411</v>
      </c>
      <c r="DM110" s="865"/>
      <c r="DN110" s="865"/>
      <c r="DO110" s="865"/>
      <c r="DP110" s="865"/>
      <c r="DQ110" s="865" t="s">
        <v>124</v>
      </c>
      <c r="DR110" s="865"/>
      <c r="DS110" s="865"/>
      <c r="DT110" s="865"/>
      <c r="DU110" s="865"/>
      <c r="DV110" s="866" t="s">
        <v>411</v>
      </c>
      <c r="DW110" s="866"/>
      <c r="DX110" s="866"/>
      <c r="DY110" s="866"/>
      <c r="DZ110" s="867"/>
    </row>
    <row r="111" spans="1:131" s="226" customFormat="1" ht="26.25" customHeight="1">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411</v>
      </c>
      <c r="AB111" s="946"/>
      <c r="AC111" s="946"/>
      <c r="AD111" s="946"/>
      <c r="AE111" s="947"/>
      <c r="AF111" s="948" t="s">
        <v>411</v>
      </c>
      <c r="AG111" s="946"/>
      <c r="AH111" s="946"/>
      <c r="AI111" s="946"/>
      <c r="AJ111" s="947"/>
      <c r="AK111" s="948" t="s">
        <v>124</v>
      </c>
      <c r="AL111" s="946"/>
      <c r="AM111" s="946"/>
      <c r="AN111" s="946"/>
      <c r="AO111" s="947"/>
      <c r="AP111" s="949" t="s">
        <v>411</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2527669</v>
      </c>
      <c r="BR111" s="837"/>
      <c r="BS111" s="837"/>
      <c r="BT111" s="837"/>
      <c r="BU111" s="837"/>
      <c r="BV111" s="837">
        <v>2240642</v>
      </c>
      <c r="BW111" s="837"/>
      <c r="BX111" s="837"/>
      <c r="BY111" s="837"/>
      <c r="BZ111" s="837"/>
      <c r="CA111" s="837">
        <v>1966422</v>
      </c>
      <c r="CB111" s="837"/>
      <c r="CC111" s="837"/>
      <c r="CD111" s="837"/>
      <c r="CE111" s="837"/>
      <c r="CF111" s="898">
        <v>6.1</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124</v>
      </c>
      <c r="DH111" s="837"/>
      <c r="DI111" s="837"/>
      <c r="DJ111" s="837"/>
      <c r="DK111" s="837"/>
      <c r="DL111" s="837" t="s">
        <v>411</v>
      </c>
      <c r="DM111" s="837"/>
      <c r="DN111" s="837"/>
      <c r="DO111" s="837"/>
      <c r="DP111" s="837"/>
      <c r="DQ111" s="837" t="s">
        <v>411</v>
      </c>
      <c r="DR111" s="837"/>
      <c r="DS111" s="837"/>
      <c r="DT111" s="837"/>
      <c r="DU111" s="837"/>
      <c r="DV111" s="814" t="s">
        <v>411</v>
      </c>
      <c r="DW111" s="814"/>
      <c r="DX111" s="814"/>
      <c r="DY111" s="814"/>
      <c r="DZ111" s="815"/>
    </row>
    <row r="112" spans="1:131" s="226" customFormat="1" ht="26.25" customHeight="1">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411</v>
      </c>
      <c r="AB112" s="800"/>
      <c r="AC112" s="800"/>
      <c r="AD112" s="800"/>
      <c r="AE112" s="801"/>
      <c r="AF112" s="802" t="s">
        <v>411</v>
      </c>
      <c r="AG112" s="800"/>
      <c r="AH112" s="800"/>
      <c r="AI112" s="800"/>
      <c r="AJ112" s="801"/>
      <c r="AK112" s="802" t="s">
        <v>411</v>
      </c>
      <c r="AL112" s="800"/>
      <c r="AM112" s="800"/>
      <c r="AN112" s="800"/>
      <c r="AO112" s="801"/>
      <c r="AP112" s="847" t="s">
        <v>411</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34215070</v>
      </c>
      <c r="BR112" s="837"/>
      <c r="BS112" s="837"/>
      <c r="BT112" s="837"/>
      <c r="BU112" s="837"/>
      <c r="BV112" s="837">
        <v>34596165</v>
      </c>
      <c r="BW112" s="837"/>
      <c r="BX112" s="837"/>
      <c r="BY112" s="837"/>
      <c r="BZ112" s="837"/>
      <c r="CA112" s="837">
        <v>32351689</v>
      </c>
      <c r="CB112" s="837"/>
      <c r="CC112" s="837"/>
      <c r="CD112" s="837"/>
      <c r="CE112" s="837"/>
      <c r="CF112" s="898">
        <v>99.7</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528924</v>
      </c>
      <c r="DH112" s="837"/>
      <c r="DI112" s="837"/>
      <c r="DJ112" s="837"/>
      <c r="DK112" s="837"/>
      <c r="DL112" s="837">
        <v>419689</v>
      </c>
      <c r="DM112" s="837"/>
      <c r="DN112" s="837"/>
      <c r="DO112" s="837"/>
      <c r="DP112" s="837"/>
      <c r="DQ112" s="837">
        <v>319131</v>
      </c>
      <c r="DR112" s="837"/>
      <c r="DS112" s="837"/>
      <c r="DT112" s="837"/>
      <c r="DU112" s="837"/>
      <c r="DV112" s="814">
        <v>1</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2551631</v>
      </c>
      <c r="AB113" s="946"/>
      <c r="AC113" s="946"/>
      <c r="AD113" s="946"/>
      <c r="AE113" s="947"/>
      <c r="AF113" s="948">
        <v>2642137</v>
      </c>
      <c r="AG113" s="946"/>
      <c r="AH113" s="946"/>
      <c r="AI113" s="946"/>
      <c r="AJ113" s="947"/>
      <c r="AK113" s="948">
        <v>2625140</v>
      </c>
      <c r="AL113" s="946"/>
      <c r="AM113" s="946"/>
      <c r="AN113" s="946"/>
      <c r="AO113" s="947"/>
      <c r="AP113" s="949">
        <v>8.1</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428229</v>
      </c>
      <c r="BR113" s="837"/>
      <c r="BS113" s="837"/>
      <c r="BT113" s="837"/>
      <c r="BU113" s="837"/>
      <c r="BV113" s="837">
        <v>305615</v>
      </c>
      <c r="BW113" s="837"/>
      <c r="BX113" s="837"/>
      <c r="BY113" s="837"/>
      <c r="BZ113" s="837"/>
      <c r="CA113" s="837">
        <v>229883</v>
      </c>
      <c r="CB113" s="837"/>
      <c r="CC113" s="837"/>
      <c r="CD113" s="837"/>
      <c r="CE113" s="837"/>
      <c r="CF113" s="898">
        <v>0.7</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411</v>
      </c>
      <c r="DH113" s="800"/>
      <c r="DI113" s="800"/>
      <c r="DJ113" s="800"/>
      <c r="DK113" s="801"/>
      <c r="DL113" s="802" t="s">
        <v>411</v>
      </c>
      <c r="DM113" s="800"/>
      <c r="DN113" s="800"/>
      <c r="DO113" s="800"/>
      <c r="DP113" s="801"/>
      <c r="DQ113" s="802" t="s">
        <v>411</v>
      </c>
      <c r="DR113" s="800"/>
      <c r="DS113" s="800"/>
      <c r="DT113" s="800"/>
      <c r="DU113" s="801"/>
      <c r="DV113" s="847" t="s">
        <v>411</v>
      </c>
      <c r="DW113" s="848"/>
      <c r="DX113" s="848"/>
      <c r="DY113" s="848"/>
      <c r="DZ113" s="849"/>
    </row>
    <row r="114" spans="1:130" s="226" customFormat="1" ht="26.25"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136944</v>
      </c>
      <c r="AB114" s="800"/>
      <c r="AC114" s="800"/>
      <c r="AD114" s="800"/>
      <c r="AE114" s="801"/>
      <c r="AF114" s="802">
        <v>126589</v>
      </c>
      <c r="AG114" s="800"/>
      <c r="AH114" s="800"/>
      <c r="AI114" s="800"/>
      <c r="AJ114" s="801"/>
      <c r="AK114" s="802">
        <v>78558</v>
      </c>
      <c r="AL114" s="800"/>
      <c r="AM114" s="800"/>
      <c r="AN114" s="800"/>
      <c r="AO114" s="801"/>
      <c r="AP114" s="847">
        <v>0.2</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12185992</v>
      </c>
      <c r="BR114" s="837"/>
      <c r="BS114" s="837"/>
      <c r="BT114" s="837"/>
      <c r="BU114" s="837"/>
      <c r="BV114" s="837">
        <v>11613703</v>
      </c>
      <c r="BW114" s="837"/>
      <c r="BX114" s="837"/>
      <c r="BY114" s="837"/>
      <c r="BZ114" s="837"/>
      <c r="CA114" s="837">
        <v>11724993</v>
      </c>
      <c r="CB114" s="837"/>
      <c r="CC114" s="837"/>
      <c r="CD114" s="837"/>
      <c r="CE114" s="837"/>
      <c r="CF114" s="898">
        <v>36.1</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411</v>
      </c>
      <c r="DH114" s="800"/>
      <c r="DI114" s="800"/>
      <c r="DJ114" s="800"/>
      <c r="DK114" s="801"/>
      <c r="DL114" s="802" t="s">
        <v>411</v>
      </c>
      <c r="DM114" s="800"/>
      <c r="DN114" s="800"/>
      <c r="DO114" s="800"/>
      <c r="DP114" s="801"/>
      <c r="DQ114" s="802" t="s">
        <v>411</v>
      </c>
      <c r="DR114" s="800"/>
      <c r="DS114" s="800"/>
      <c r="DT114" s="800"/>
      <c r="DU114" s="801"/>
      <c r="DV114" s="847" t="s">
        <v>411</v>
      </c>
      <c r="DW114" s="848"/>
      <c r="DX114" s="848"/>
      <c r="DY114" s="848"/>
      <c r="DZ114" s="849"/>
    </row>
    <row r="115" spans="1:130" s="226" customFormat="1" ht="26.25"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544726</v>
      </c>
      <c r="AB115" s="946"/>
      <c r="AC115" s="946"/>
      <c r="AD115" s="946"/>
      <c r="AE115" s="947"/>
      <c r="AF115" s="948">
        <v>437687</v>
      </c>
      <c r="AG115" s="946"/>
      <c r="AH115" s="946"/>
      <c r="AI115" s="946"/>
      <c r="AJ115" s="947"/>
      <c r="AK115" s="948">
        <v>385954</v>
      </c>
      <c r="AL115" s="946"/>
      <c r="AM115" s="946"/>
      <c r="AN115" s="946"/>
      <c r="AO115" s="947"/>
      <c r="AP115" s="949">
        <v>1.2</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v>114403</v>
      </c>
      <c r="BR115" s="837"/>
      <c r="BS115" s="837"/>
      <c r="BT115" s="837"/>
      <c r="BU115" s="837"/>
      <c r="BV115" s="837">
        <v>120095</v>
      </c>
      <c r="BW115" s="837"/>
      <c r="BX115" s="837"/>
      <c r="BY115" s="837"/>
      <c r="BZ115" s="837"/>
      <c r="CA115" s="837">
        <v>122721</v>
      </c>
      <c r="CB115" s="837"/>
      <c r="CC115" s="837"/>
      <c r="CD115" s="837"/>
      <c r="CE115" s="837"/>
      <c r="CF115" s="898">
        <v>0.4</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411</v>
      </c>
      <c r="DH115" s="800"/>
      <c r="DI115" s="800"/>
      <c r="DJ115" s="800"/>
      <c r="DK115" s="801"/>
      <c r="DL115" s="802" t="s">
        <v>411</v>
      </c>
      <c r="DM115" s="800"/>
      <c r="DN115" s="800"/>
      <c r="DO115" s="800"/>
      <c r="DP115" s="801"/>
      <c r="DQ115" s="802" t="s">
        <v>411</v>
      </c>
      <c r="DR115" s="800"/>
      <c r="DS115" s="800"/>
      <c r="DT115" s="800"/>
      <c r="DU115" s="801"/>
      <c r="DV115" s="847" t="s">
        <v>411</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411</v>
      </c>
      <c r="AB116" s="800"/>
      <c r="AC116" s="800"/>
      <c r="AD116" s="800"/>
      <c r="AE116" s="801"/>
      <c r="AF116" s="802" t="s">
        <v>411</v>
      </c>
      <c r="AG116" s="800"/>
      <c r="AH116" s="800"/>
      <c r="AI116" s="800"/>
      <c r="AJ116" s="801"/>
      <c r="AK116" s="802" t="s">
        <v>411</v>
      </c>
      <c r="AL116" s="800"/>
      <c r="AM116" s="800"/>
      <c r="AN116" s="800"/>
      <c r="AO116" s="801"/>
      <c r="AP116" s="847" t="s">
        <v>411</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411</v>
      </c>
      <c r="BR116" s="837"/>
      <c r="BS116" s="837"/>
      <c r="BT116" s="837"/>
      <c r="BU116" s="837"/>
      <c r="BV116" s="837" t="s">
        <v>411</v>
      </c>
      <c r="BW116" s="837"/>
      <c r="BX116" s="837"/>
      <c r="BY116" s="837"/>
      <c r="BZ116" s="837"/>
      <c r="CA116" s="837" t="s">
        <v>411</v>
      </c>
      <c r="CB116" s="837"/>
      <c r="CC116" s="837"/>
      <c r="CD116" s="837"/>
      <c r="CE116" s="837"/>
      <c r="CF116" s="898" t="s">
        <v>411</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283305</v>
      </c>
      <c r="DH116" s="800"/>
      <c r="DI116" s="800"/>
      <c r="DJ116" s="800"/>
      <c r="DK116" s="801"/>
      <c r="DL116" s="802">
        <v>216939</v>
      </c>
      <c r="DM116" s="800"/>
      <c r="DN116" s="800"/>
      <c r="DO116" s="800"/>
      <c r="DP116" s="801"/>
      <c r="DQ116" s="802">
        <v>149325</v>
      </c>
      <c r="DR116" s="800"/>
      <c r="DS116" s="800"/>
      <c r="DT116" s="800"/>
      <c r="DU116" s="801"/>
      <c r="DV116" s="847">
        <v>0.5</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12004219</v>
      </c>
      <c r="AB117" s="932"/>
      <c r="AC117" s="932"/>
      <c r="AD117" s="932"/>
      <c r="AE117" s="933"/>
      <c r="AF117" s="934">
        <v>12072080</v>
      </c>
      <c r="AG117" s="932"/>
      <c r="AH117" s="932"/>
      <c r="AI117" s="932"/>
      <c r="AJ117" s="933"/>
      <c r="AK117" s="934">
        <v>12349678</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124</v>
      </c>
      <c r="BR117" s="837"/>
      <c r="BS117" s="837"/>
      <c r="BT117" s="837"/>
      <c r="BU117" s="837"/>
      <c r="BV117" s="837" t="s">
        <v>124</v>
      </c>
      <c r="BW117" s="837"/>
      <c r="BX117" s="837"/>
      <c r="BY117" s="837"/>
      <c r="BZ117" s="837"/>
      <c r="CA117" s="837" t="s">
        <v>124</v>
      </c>
      <c r="CB117" s="837"/>
      <c r="CC117" s="837"/>
      <c r="CD117" s="837"/>
      <c r="CE117" s="837"/>
      <c r="CF117" s="898" t="s">
        <v>124</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124</v>
      </c>
      <c r="DH117" s="800"/>
      <c r="DI117" s="800"/>
      <c r="DJ117" s="800"/>
      <c r="DK117" s="801"/>
      <c r="DL117" s="802" t="s">
        <v>124</v>
      </c>
      <c r="DM117" s="800"/>
      <c r="DN117" s="800"/>
      <c r="DO117" s="800"/>
      <c r="DP117" s="801"/>
      <c r="DQ117" s="802" t="s">
        <v>124</v>
      </c>
      <c r="DR117" s="800"/>
      <c r="DS117" s="800"/>
      <c r="DT117" s="800"/>
      <c r="DU117" s="801"/>
      <c r="DV117" s="847" t="s">
        <v>124</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301</v>
      </c>
      <c r="AG118" s="925"/>
      <c r="AH118" s="925"/>
      <c r="AI118" s="925"/>
      <c r="AJ118" s="926"/>
      <c r="AK118" s="927" t="s">
        <v>300</v>
      </c>
      <c r="AL118" s="925"/>
      <c r="AM118" s="925"/>
      <c r="AN118" s="925"/>
      <c r="AO118" s="926"/>
      <c r="AP118" s="928" t="s">
        <v>427</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124</v>
      </c>
      <c r="BR118" s="868"/>
      <c r="BS118" s="868"/>
      <c r="BT118" s="868"/>
      <c r="BU118" s="868"/>
      <c r="BV118" s="868" t="s">
        <v>124</v>
      </c>
      <c r="BW118" s="868"/>
      <c r="BX118" s="868"/>
      <c r="BY118" s="868"/>
      <c r="BZ118" s="868"/>
      <c r="CA118" s="868" t="s">
        <v>124</v>
      </c>
      <c r="CB118" s="868"/>
      <c r="CC118" s="868"/>
      <c r="CD118" s="868"/>
      <c r="CE118" s="868"/>
      <c r="CF118" s="898" t="s">
        <v>124</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v>69410</v>
      </c>
      <c r="DH118" s="800"/>
      <c r="DI118" s="800"/>
      <c r="DJ118" s="800"/>
      <c r="DK118" s="801"/>
      <c r="DL118" s="802">
        <v>34934</v>
      </c>
      <c r="DM118" s="800"/>
      <c r="DN118" s="800"/>
      <c r="DO118" s="800"/>
      <c r="DP118" s="801"/>
      <c r="DQ118" s="802">
        <v>11761</v>
      </c>
      <c r="DR118" s="800"/>
      <c r="DS118" s="800"/>
      <c r="DT118" s="800"/>
      <c r="DU118" s="801"/>
      <c r="DV118" s="847">
        <v>0</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124</v>
      </c>
      <c r="AB119" s="918"/>
      <c r="AC119" s="918"/>
      <c r="AD119" s="918"/>
      <c r="AE119" s="919"/>
      <c r="AF119" s="920" t="s">
        <v>124</v>
      </c>
      <c r="AG119" s="918"/>
      <c r="AH119" s="918"/>
      <c r="AI119" s="918"/>
      <c r="AJ119" s="919"/>
      <c r="AK119" s="920" t="s">
        <v>124</v>
      </c>
      <c r="AL119" s="918"/>
      <c r="AM119" s="918"/>
      <c r="AN119" s="918"/>
      <c r="AO119" s="919"/>
      <c r="AP119" s="921" t="s">
        <v>124</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457</v>
      </c>
      <c r="BP119" s="901"/>
      <c r="BQ119" s="905">
        <v>137552605</v>
      </c>
      <c r="BR119" s="868"/>
      <c r="BS119" s="868"/>
      <c r="BT119" s="868"/>
      <c r="BU119" s="868"/>
      <c r="BV119" s="868">
        <v>134678360</v>
      </c>
      <c r="BW119" s="868"/>
      <c r="BX119" s="868"/>
      <c r="BY119" s="868"/>
      <c r="BZ119" s="868"/>
      <c r="CA119" s="868">
        <v>130480863</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1646030</v>
      </c>
      <c r="DH119" s="783"/>
      <c r="DI119" s="783"/>
      <c r="DJ119" s="783"/>
      <c r="DK119" s="784"/>
      <c r="DL119" s="785">
        <v>1569080</v>
      </c>
      <c r="DM119" s="783"/>
      <c r="DN119" s="783"/>
      <c r="DO119" s="783"/>
      <c r="DP119" s="784"/>
      <c r="DQ119" s="785">
        <v>1486205</v>
      </c>
      <c r="DR119" s="783"/>
      <c r="DS119" s="783"/>
      <c r="DT119" s="783"/>
      <c r="DU119" s="784"/>
      <c r="DV119" s="871">
        <v>4.5999999999999996</v>
      </c>
      <c r="DW119" s="872"/>
      <c r="DX119" s="872"/>
      <c r="DY119" s="872"/>
      <c r="DZ119" s="873"/>
    </row>
    <row r="120" spans="1:130" s="226" customFormat="1" ht="26.25" customHeight="1">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124</v>
      </c>
      <c r="AB120" s="800"/>
      <c r="AC120" s="800"/>
      <c r="AD120" s="800"/>
      <c r="AE120" s="801"/>
      <c r="AF120" s="802" t="s">
        <v>124</v>
      </c>
      <c r="AG120" s="800"/>
      <c r="AH120" s="800"/>
      <c r="AI120" s="800"/>
      <c r="AJ120" s="801"/>
      <c r="AK120" s="802" t="s">
        <v>124</v>
      </c>
      <c r="AL120" s="800"/>
      <c r="AM120" s="800"/>
      <c r="AN120" s="800"/>
      <c r="AO120" s="801"/>
      <c r="AP120" s="847" t="s">
        <v>124</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19239810</v>
      </c>
      <c r="BR120" s="865"/>
      <c r="BS120" s="865"/>
      <c r="BT120" s="865"/>
      <c r="BU120" s="865"/>
      <c r="BV120" s="865">
        <v>21487372</v>
      </c>
      <c r="BW120" s="865"/>
      <c r="BX120" s="865"/>
      <c r="BY120" s="865"/>
      <c r="BZ120" s="865"/>
      <c r="CA120" s="865">
        <v>22687649</v>
      </c>
      <c r="CB120" s="865"/>
      <c r="CC120" s="865"/>
      <c r="CD120" s="865"/>
      <c r="CE120" s="865"/>
      <c r="CF120" s="889">
        <v>69.900000000000006</v>
      </c>
      <c r="CG120" s="890"/>
      <c r="CH120" s="890"/>
      <c r="CI120" s="890"/>
      <c r="CJ120" s="890"/>
      <c r="CK120" s="891" t="s">
        <v>461</v>
      </c>
      <c r="CL120" s="875"/>
      <c r="CM120" s="875"/>
      <c r="CN120" s="875"/>
      <c r="CO120" s="876"/>
      <c r="CP120" s="895" t="s">
        <v>404</v>
      </c>
      <c r="CQ120" s="896"/>
      <c r="CR120" s="896"/>
      <c r="CS120" s="896"/>
      <c r="CT120" s="896"/>
      <c r="CU120" s="896"/>
      <c r="CV120" s="896"/>
      <c r="CW120" s="896"/>
      <c r="CX120" s="896"/>
      <c r="CY120" s="896"/>
      <c r="CZ120" s="896"/>
      <c r="DA120" s="896"/>
      <c r="DB120" s="896"/>
      <c r="DC120" s="896"/>
      <c r="DD120" s="896"/>
      <c r="DE120" s="896"/>
      <c r="DF120" s="897"/>
      <c r="DG120" s="884">
        <v>16623054</v>
      </c>
      <c r="DH120" s="865"/>
      <c r="DI120" s="865"/>
      <c r="DJ120" s="865"/>
      <c r="DK120" s="865"/>
      <c r="DL120" s="865">
        <v>16550153</v>
      </c>
      <c r="DM120" s="865"/>
      <c r="DN120" s="865"/>
      <c r="DO120" s="865"/>
      <c r="DP120" s="865"/>
      <c r="DQ120" s="865">
        <v>16298713</v>
      </c>
      <c r="DR120" s="865"/>
      <c r="DS120" s="865"/>
      <c r="DT120" s="865"/>
      <c r="DU120" s="865"/>
      <c r="DV120" s="866">
        <v>50.3</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109624</v>
      </c>
      <c r="AB121" s="800"/>
      <c r="AC121" s="800"/>
      <c r="AD121" s="800"/>
      <c r="AE121" s="801"/>
      <c r="AF121" s="802">
        <v>99037</v>
      </c>
      <c r="AG121" s="800"/>
      <c r="AH121" s="800"/>
      <c r="AI121" s="800"/>
      <c r="AJ121" s="801"/>
      <c r="AK121" s="802">
        <v>91048</v>
      </c>
      <c r="AL121" s="800"/>
      <c r="AM121" s="800"/>
      <c r="AN121" s="800"/>
      <c r="AO121" s="801"/>
      <c r="AP121" s="847">
        <v>0.3</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1142622</v>
      </c>
      <c r="BR121" s="837"/>
      <c r="BS121" s="837"/>
      <c r="BT121" s="837"/>
      <c r="BU121" s="837"/>
      <c r="BV121" s="837">
        <v>1141479</v>
      </c>
      <c r="BW121" s="837"/>
      <c r="BX121" s="837"/>
      <c r="BY121" s="837"/>
      <c r="BZ121" s="837"/>
      <c r="CA121" s="837">
        <v>977171</v>
      </c>
      <c r="CB121" s="837"/>
      <c r="CC121" s="837"/>
      <c r="CD121" s="837"/>
      <c r="CE121" s="837"/>
      <c r="CF121" s="898">
        <v>3</v>
      </c>
      <c r="CG121" s="899"/>
      <c r="CH121" s="899"/>
      <c r="CI121" s="899"/>
      <c r="CJ121" s="899"/>
      <c r="CK121" s="892"/>
      <c r="CL121" s="878"/>
      <c r="CM121" s="878"/>
      <c r="CN121" s="878"/>
      <c r="CO121" s="879"/>
      <c r="CP121" s="858" t="s">
        <v>400</v>
      </c>
      <c r="CQ121" s="859"/>
      <c r="CR121" s="859"/>
      <c r="CS121" s="859"/>
      <c r="CT121" s="859"/>
      <c r="CU121" s="859"/>
      <c r="CV121" s="859"/>
      <c r="CW121" s="859"/>
      <c r="CX121" s="859"/>
      <c r="CY121" s="859"/>
      <c r="CZ121" s="859"/>
      <c r="DA121" s="859"/>
      <c r="DB121" s="859"/>
      <c r="DC121" s="859"/>
      <c r="DD121" s="859"/>
      <c r="DE121" s="859"/>
      <c r="DF121" s="860"/>
      <c r="DG121" s="836">
        <v>1808997</v>
      </c>
      <c r="DH121" s="837"/>
      <c r="DI121" s="837"/>
      <c r="DJ121" s="837"/>
      <c r="DK121" s="837"/>
      <c r="DL121" s="837">
        <v>2106835</v>
      </c>
      <c r="DM121" s="837"/>
      <c r="DN121" s="837"/>
      <c r="DO121" s="837"/>
      <c r="DP121" s="837"/>
      <c r="DQ121" s="837">
        <v>12762816</v>
      </c>
      <c r="DR121" s="837"/>
      <c r="DS121" s="837"/>
      <c r="DT121" s="837"/>
      <c r="DU121" s="837"/>
      <c r="DV121" s="814">
        <v>39.299999999999997</v>
      </c>
      <c r="DW121" s="814"/>
      <c r="DX121" s="814"/>
      <c r="DY121" s="814"/>
      <c r="DZ121" s="815"/>
    </row>
    <row r="122" spans="1:130" s="226" customFormat="1" ht="26.25"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124</v>
      </c>
      <c r="AB122" s="800"/>
      <c r="AC122" s="800"/>
      <c r="AD122" s="800"/>
      <c r="AE122" s="801"/>
      <c r="AF122" s="802" t="s">
        <v>124</v>
      </c>
      <c r="AG122" s="800"/>
      <c r="AH122" s="800"/>
      <c r="AI122" s="800"/>
      <c r="AJ122" s="801"/>
      <c r="AK122" s="802" t="s">
        <v>124</v>
      </c>
      <c r="AL122" s="800"/>
      <c r="AM122" s="800"/>
      <c r="AN122" s="800"/>
      <c r="AO122" s="801"/>
      <c r="AP122" s="847" t="s">
        <v>124</v>
      </c>
      <c r="AQ122" s="848"/>
      <c r="AR122" s="848"/>
      <c r="AS122" s="848"/>
      <c r="AT122" s="849"/>
      <c r="AU122" s="909"/>
      <c r="AV122" s="910"/>
      <c r="AW122" s="910"/>
      <c r="AX122" s="910"/>
      <c r="AY122" s="911"/>
      <c r="AZ122" s="902" t="s">
        <v>464</v>
      </c>
      <c r="BA122" s="903"/>
      <c r="BB122" s="903"/>
      <c r="BC122" s="903"/>
      <c r="BD122" s="903"/>
      <c r="BE122" s="903"/>
      <c r="BF122" s="903"/>
      <c r="BG122" s="903"/>
      <c r="BH122" s="903"/>
      <c r="BI122" s="903"/>
      <c r="BJ122" s="903"/>
      <c r="BK122" s="903"/>
      <c r="BL122" s="903"/>
      <c r="BM122" s="903"/>
      <c r="BN122" s="903"/>
      <c r="BO122" s="903"/>
      <c r="BP122" s="904"/>
      <c r="BQ122" s="905">
        <v>81664921</v>
      </c>
      <c r="BR122" s="868"/>
      <c r="BS122" s="868"/>
      <c r="BT122" s="868"/>
      <c r="BU122" s="868"/>
      <c r="BV122" s="868">
        <v>80549567</v>
      </c>
      <c r="BW122" s="868"/>
      <c r="BX122" s="868"/>
      <c r="BY122" s="868"/>
      <c r="BZ122" s="868"/>
      <c r="CA122" s="868">
        <v>78710188</v>
      </c>
      <c r="CB122" s="868"/>
      <c r="CC122" s="868"/>
      <c r="CD122" s="868"/>
      <c r="CE122" s="868"/>
      <c r="CF122" s="869">
        <v>242.7</v>
      </c>
      <c r="CG122" s="870"/>
      <c r="CH122" s="870"/>
      <c r="CI122" s="870"/>
      <c r="CJ122" s="870"/>
      <c r="CK122" s="892"/>
      <c r="CL122" s="878"/>
      <c r="CM122" s="878"/>
      <c r="CN122" s="878"/>
      <c r="CO122" s="879"/>
      <c r="CP122" s="858" t="s">
        <v>465</v>
      </c>
      <c r="CQ122" s="859"/>
      <c r="CR122" s="859"/>
      <c r="CS122" s="859"/>
      <c r="CT122" s="859"/>
      <c r="CU122" s="859"/>
      <c r="CV122" s="859"/>
      <c r="CW122" s="859"/>
      <c r="CX122" s="859"/>
      <c r="CY122" s="859"/>
      <c r="CZ122" s="859"/>
      <c r="DA122" s="859"/>
      <c r="DB122" s="859"/>
      <c r="DC122" s="859"/>
      <c r="DD122" s="859"/>
      <c r="DE122" s="859"/>
      <c r="DF122" s="860"/>
      <c r="DG122" s="836">
        <v>2452295</v>
      </c>
      <c r="DH122" s="837"/>
      <c r="DI122" s="837"/>
      <c r="DJ122" s="837"/>
      <c r="DK122" s="837"/>
      <c r="DL122" s="837">
        <v>2326838</v>
      </c>
      <c r="DM122" s="837"/>
      <c r="DN122" s="837"/>
      <c r="DO122" s="837"/>
      <c r="DP122" s="837"/>
      <c r="DQ122" s="837">
        <v>2184908</v>
      </c>
      <c r="DR122" s="837"/>
      <c r="DS122" s="837"/>
      <c r="DT122" s="837"/>
      <c r="DU122" s="837"/>
      <c r="DV122" s="814">
        <v>6.7</v>
      </c>
      <c r="DW122" s="814"/>
      <c r="DX122" s="814"/>
      <c r="DY122" s="814"/>
      <c r="DZ122" s="815"/>
    </row>
    <row r="123" spans="1:130" s="226" customFormat="1" ht="26.25"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66990</v>
      </c>
      <c r="AB123" s="800"/>
      <c r="AC123" s="800"/>
      <c r="AD123" s="800"/>
      <c r="AE123" s="801"/>
      <c r="AF123" s="802">
        <v>67406</v>
      </c>
      <c r="AG123" s="800"/>
      <c r="AH123" s="800"/>
      <c r="AI123" s="800"/>
      <c r="AJ123" s="801"/>
      <c r="AK123" s="802">
        <v>66990</v>
      </c>
      <c r="AL123" s="800"/>
      <c r="AM123" s="800"/>
      <c r="AN123" s="800"/>
      <c r="AO123" s="801"/>
      <c r="AP123" s="847">
        <v>0.2</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466</v>
      </c>
      <c r="BP123" s="901"/>
      <c r="BQ123" s="855">
        <v>102047353</v>
      </c>
      <c r="BR123" s="856"/>
      <c r="BS123" s="856"/>
      <c r="BT123" s="856"/>
      <c r="BU123" s="856"/>
      <c r="BV123" s="856">
        <v>103178418</v>
      </c>
      <c r="BW123" s="856"/>
      <c r="BX123" s="856"/>
      <c r="BY123" s="856"/>
      <c r="BZ123" s="856"/>
      <c r="CA123" s="856">
        <v>102375008</v>
      </c>
      <c r="CB123" s="856"/>
      <c r="CC123" s="856"/>
      <c r="CD123" s="856"/>
      <c r="CE123" s="856"/>
      <c r="CF123" s="766"/>
      <c r="CG123" s="767"/>
      <c r="CH123" s="767"/>
      <c r="CI123" s="767"/>
      <c r="CJ123" s="857"/>
      <c r="CK123" s="892"/>
      <c r="CL123" s="878"/>
      <c r="CM123" s="878"/>
      <c r="CN123" s="878"/>
      <c r="CO123" s="879"/>
      <c r="CP123" s="858" t="s">
        <v>467</v>
      </c>
      <c r="CQ123" s="859"/>
      <c r="CR123" s="859"/>
      <c r="CS123" s="859"/>
      <c r="CT123" s="859"/>
      <c r="CU123" s="859"/>
      <c r="CV123" s="859"/>
      <c r="CW123" s="859"/>
      <c r="CX123" s="859"/>
      <c r="CY123" s="859"/>
      <c r="CZ123" s="859"/>
      <c r="DA123" s="859"/>
      <c r="DB123" s="859"/>
      <c r="DC123" s="859"/>
      <c r="DD123" s="859"/>
      <c r="DE123" s="859"/>
      <c r="DF123" s="860"/>
      <c r="DG123" s="799">
        <v>466441</v>
      </c>
      <c r="DH123" s="800"/>
      <c r="DI123" s="800"/>
      <c r="DJ123" s="800"/>
      <c r="DK123" s="801"/>
      <c r="DL123" s="802">
        <v>452423</v>
      </c>
      <c r="DM123" s="800"/>
      <c r="DN123" s="800"/>
      <c r="DO123" s="800"/>
      <c r="DP123" s="801"/>
      <c r="DQ123" s="802">
        <v>462275</v>
      </c>
      <c r="DR123" s="800"/>
      <c r="DS123" s="800"/>
      <c r="DT123" s="800"/>
      <c r="DU123" s="801"/>
      <c r="DV123" s="847">
        <v>1.4</v>
      </c>
      <c r="DW123" s="848"/>
      <c r="DX123" s="848"/>
      <c r="DY123" s="848"/>
      <c r="DZ123" s="849"/>
    </row>
    <row r="124" spans="1:130" s="226" customFormat="1" ht="26.25" customHeight="1" thickBot="1">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124</v>
      </c>
      <c r="AB124" s="800"/>
      <c r="AC124" s="800"/>
      <c r="AD124" s="800"/>
      <c r="AE124" s="801"/>
      <c r="AF124" s="802" t="s">
        <v>124</v>
      </c>
      <c r="AG124" s="800"/>
      <c r="AH124" s="800"/>
      <c r="AI124" s="800"/>
      <c r="AJ124" s="801"/>
      <c r="AK124" s="802" t="s">
        <v>124</v>
      </c>
      <c r="AL124" s="800"/>
      <c r="AM124" s="800"/>
      <c r="AN124" s="800"/>
      <c r="AO124" s="801"/>
      <c r="AP124" s="847" t="s">
        <v>124</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104.3</v>
      </c>
      <c r="BR124" s="854"/>
      <c r="BS124" s="854"/>
      <c r="BT124" s="854"/>
      <c r="BU124" s="854"/>
      <c r="BV124" s="854">
        <v>94.9</v>
      </c>
      <c r="BW124" s="854"/>
      <c r="BX124" s="854"/>
      <c r="BY124" s="854"/>
      <c r="BZ124" s="854"/>
      <c r="CA124" s="854">
        <v>86.6</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v>12864283</v>
      </c>
      <c r="DH124" s="783"/>
      <c r="DI124" s="783"/>
      <c r="DJ124" s="783"/>
      <c r="DK124" s="784"/>
      <c r="DL124" s="785">
        <v>13159916</v>
      </c>
      <c r="DM124" s="783"/>
      <c r="DN124" s="783"/>
      <c r="DO124" s="783"/>
      <c r="DP124" s="784"/>
      <c r="DQ124" s="785">
        <v>642977</v>
      </c>
      <c r="DR124" s="783"/>
      <c r="DS124" s="783"/>
      <c r="DT124" s="783"/>
      <c r="DU124" s="784"/>
      <c r="DV124" s="871">
        <v>2</v>
      </c>
      <c r="DW124" s="872"/>
      <c r="DX124" s="872"/>
      <c r="DY124" s="872"/>
      <c r="DZ124" s="873"/>
    </row>
    <row r="125" spans="1:130" s="226" customFormat="1" ht="26.25" customHeight="1">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v>47140</v>
      </c>
      <c r="AB125" s="800"/>
      <c r="AC125" s="800"/>
      <c r="AD125" s="800"/>
      <c r="AE125" s="801"/>
      <c r="AF125" s="802" t="s">
        <v>124</v>
      </c>
      <c r="AG125" s="800"/>
      <c r="AH125" s="800"/>
      <c r="AI125" s="800"/>
      <c r="AJ125" s="801"/>
      <c r="AK125" s="802" t="s">
        <v>124</v>
      </c>
      <c r="AL125" s="800"/>
      <c r="AM125" s="800"/>
      <c r="AN125" s="800"/>
      <c r="AO125" s="801"/>
      <c r="AP125" s="847" t="s">
        <v>124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124</v>
      </c>
      <c r="DH125" s="865"/>
      <c r="DI125" s="865"/>
      <c r="DJ125" s="865"/>
      <c r="DK125" s="865"/>
      <c r="DL125" s="865" t="s">
        <v>124</v>
      </c>
      <c r="DM125" s="865"/>
      <c r="DN125" s="865"/>
      <c r="DO125" s="865"/>
      <c r="DP125" s="865"/>
      <c r="DQ125" s="865" t="s">
        <v>124</v>
      </c>
      <c r="DR125" s="865"/>
      <c r="DS125" s="865"/>
      <c r="DT125" s="865"/>
      <c r="DU125" s="865"/>
      <c r="DV125" s="866" t="s">
        <v>124</v>
      </c>
      <c r="DW125" s="866"/>
      <c r="DX125" s="866"/>
      <c r="DY125" s="866"/>
      <c r="DZ125" s="867"/>
    </row>
    <row r="126" spans="1:130" s="226" customFormat="1" ht="26.25" customHeight="1" thickBot="1">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164297</v>
      </c>
      <c r="AB126" s="800"/>
      <c r="AC126" s="800"/>
      <c r="AD126" s="800"/>
      <c r="AE126" s="801"/>
      <c r="AF126" s="802">
        <v>121803</v>
      </c>
      <c r="AG126" s="800"/>
      <c r="AH126" s="800"/>
      <c r="AI126" s="800"/>
      <c r="AJ126" s="801"/>
      <c r="AK126" s="802">
        <v>110116</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124</v>
      </c>
      <c r="DH126" s="837"/>
      <c r="DI126" s="837"/>
      <c r="DJ126" s="837"/>
      <c r="DK126" s="837"/>
      <c r="DL126" s="837" t="s">
        <v>124</v>
      </c>
      <c r="DM126" s="837"/>
      <c r="DN126" s="837"/>
      <c r="DO126" s="837"/>
      <c r="DP126" s="837"/>
      <c r="DQ126" s="837" t="s">
        <v>124</v>
      </c>
      <c r="DR126" s="837"/>
      <c r="DS126" s="837"/>
      <c r="DT126" s="837"/>
      <c r="DU126" s="837"/>
      <c r="DV126" s="814" t="s">
        <v>124</v>
      </c>
      <c r="DW126" s="814"/>
      <c r="DX126" s="814"/>
      <c r="DY126" s="814"/>
      <c r="DZ126" s="815"/>
    </row>
    <row r="127" spans="1:130" s="226" customFormat="1" ht="26.25" customHeight="1">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156675</v>
      </c>
      <c r="AB127" s="800"/>
      <c r="AC127" s="800"/>
      <c r="AD127" s="800"/>
      <c r="AE127" s="801"/>
      <c r="AF127" s="802">
        <v>149441</v>
      </c>
      <c r="AG127" s="800"/>
      <c r="AH127" s="800"/>
      <c r="AI127" s="800"/>
      <c r="AJ127" s="801"/>
      <c r="AK127" s="802">
        <v>117800</v>
      </c>
      <c r="AL127" s="800"/>
      <c r="AM127" s="800"/>
      <c r="AN127" s="800"/>
      <c r="AO127" s="801"/>
      <c r="AP127" s="847">
        <v>0.4</v>
      </c>
      <c r="AQ127" s="848"/>
      <c r="AR127" s="848"/>
      <c r="AS127" s="848"/>
      <c r="AT127" s="849"/>
      <c r="AU127" s="262"/>
      <c r="AV127" s="262"/>
      <c r="AW127" s="262"/>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124</v>
      </c>
      <c r="DH127" s="837"/>
      <c r="DI127" s="837"/>
      <c r="DJ127" s="837"/>
      <c r="DK127" s="837"/>
      <c r="DL127" s="837" t="s">
        <v>124</v>
      </c>
      <c r="DM127" s="837"/>
      <c r="DN127" s="837"/>
      <c r="DO127" s="837"/>
      <c r="DP127" s="837"/>
      <c r="DQ127" s="837" t="s">
        <v>124</v>
      </c>
      <c r="DR127" s="837"/>
      <c r="DS127" s="837"/>
      <c r="DT127" s="837"/>
      <c r="DU127" s="837"/>
      <c r="DV127" s="814" t="s">
        <v>124</v>
      </c>
      <c r="DW127" s="814"/>
      <c r="DX127" s="814"/>
      <c r="DY127" s="814"/>
      <c r="DZ127" s="815"/>
    </row>
    <row r="128" spans="1:130" s="226" customFormat="1" ht="26.25" customHeight="1" thickBot="1">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199385</v>
      </c>
      <c r="AB128" s="821"/>
      <c r="AC128" s="821"/>
      <c r="AD128" s="821"/>
      <c r="AE128" s="822"/>
      <c r="AF128" s="823">
        <v>221670</v>
      </c>
      <c r="AG128" s="821"/>
      <c r="AH128" s="821"/>
      <c r="AI128" s="821"/>
      <c r="AJ128" s="822"/>
      <c r="AK128" s="823">
        <v>198212</v>
      </c>
      <c r="AL128" s="821"/>
      <c r="AM128" s="821"/>
      <c r="AN128" s="821"/>
      <c r="AO128" s="822"/>
      <c r="AP128" s="824"/>
      <c r="AQ128" s="825"/>
      <c r="AR128" s="825"/>
      <c r="AS128" s="825"/>
      <c r="AT128" s="826"/>
      <c r="AU128" s="262"/>
      <c r="AV128" s="262"/>
      <c r="AW128" s="262"/>
      <c r="AX128" s="827" t="s">
        <v>481</v>
      </c>
      <c r="AY128" s="828"/>
      <c r="AZ128" s="828"/>
      <c r="BA128" s="828"/>
      <c r="BB128" s="828"/>
      <c r="BC128" s="828"/>
      <c r="BD128" s="828"/>
      <c r="BE128" s="829"/>
      <c r="BF128" s="806" t="s">
        <v>124</v>
      </c>
      <c r="BG128" s="807"/>
      <c r="BH128" s="807"/>
      <c r="BI128" s="807"/>
      <c r="BJ128" s="807"/>
      <c r="BK128" s="807"/>
      <c r="BL128" s="830"/>
      <c r="BM128" s="806">
        <v>11.44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482</v>
      </c>
      <c r="CQ128" s="748"/>
      <c r="CR128" s="748"/>
      <c r="CS128" s="748"/>
      <c r="CT128" s="748"/>
      <c r="CU128" s="748"/>
      <c r="CV128" s="748"/>
      <c r="CW128" s="748"/>
      <c r="CX128" s="748"/>
      <c r="CY128" s="748"/>
      <c r="CZ128" s="748"/>
      <c r="DA128" s="748"/>
      <c r="DB128" s="748"/>
      <c r="DC128" s="748"/>
      <c r="DD128" s="748"/>
      <c r="DE128" s="748"/>
      <c r="DF128" s="749"/>
      <c r="DG128" s="810">
        <v>114403</v>
      </c>
      <c r="DH128" s="811"/>
      <c r="DI128" s="811"/>
      <c r="DJ128" s="811"/>
      <c r="DK128" s="811"/>
      <c r="DL128" s="811">
        <v>120095</v>
      </c>
      <c r="DM128" s="811"/>
      <c r="DN128" s="811"/>
      <c r="DO128" s="811"/>
      <c r="DP128" s="811"/>
      <c r="DQ128" s="811">
        <v>122721</v>
      </c>
      <c r="DR128" s="811"/>
      <c r="DS128" s="811"/>
      <c r="DT128" s="811"/>
      <c r="DU128" s="811"/>
      <c r="DV128" s="812">
        <v>0.4</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483</v>
      </c>
      <c r="X129" s="797"/>
      <c r="Y129" s="797"/>
      <c r="Z129" s="798"/>
      <c r="AA129" s="799">
        <v>41824484</v>
      </c>
      <c r="AB129" s="800"/>
      <c r="AC129" s="800"/>
      <c r="AD129" s="800"/>
      <c r="AE129" s="801"/>
      <c r="AF129" s="802">
        <v>41234142</v>
      </c>
      <c r="AG129" s="800"/>
      <c r="AH129" s="800"/>
      <c r="AI129" s="800"/>
      <c r="AJ129" s="801"/>
      <c r="AK129" s="802">
        <v>40789878</v>
      </c>
      <c r="AL129" s="800"/>
      <c r="AM129" s="800"/>
      <c r="AN129" s="800"/>
      <c r="AO129" s="801"/>
      <c r="AP129" s="803"/>
      <c r="AQ129" s="804"/>
      <c r="AR129" s="804"/>
      <c r="AS129" s="804"/>
      <c r="AT129" s="805"/>
      <c r="AU129" s="264"/>
      <c r="AV129" s="264"/>
      <c r="AW129" s="264"/>
      <c r="AX129" s="769" t="s">
        <v>484</v>
      </c>
      <c r="AY129" s="770"/>
      <c r="AZ129" s="770"/>
      <c r="BA129" s="770"/>
      <c r="BB129" s="770"/>
      <c r="BC129" s="770"/>
      <c r="BD129" s="770"/>
      <c r="BE129" s="771"/>
      <c r="BF129" s="789" t="s">
        <v>124</v>
      </c>
      <c r="BG129" s="790"/>
      <c r="BH129" s="790"/>
      <c r="BI129" s="790"/>
      <c r="BJ129" s="790"/>
      <c r="BK129" s="790"/>
      <c r="BL129" s="791"/>
      <c r="BM129" s="789">
        <v>16.440000000000001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486</v>
      </c>
      <c r="X130" s="797"/>
      <c r="Y130" s="797"/>
      <c r="Z130" s="798"/>
      <c r="AA130" s="799">
        <v>7804501</v>
      </c>
      <c r="AB130" s="800"/>
      <c r="AC130" s="800"/>
      <c r="AD130" s="800"/>
      <c r="AE130" s="801"/>
      <c r="AF130" s="802">
        <v>8072188</v>
      </c>
      <c r="AG130" s="800"/>
      <c r="AH130" s="800"/>
      <c r="AI130" s="800"/>
      <c r="AJ130" s="801"/>
      <c r="AK130" s="802">
        <v>8355348</v>
      </c>
      <c r="AL130" s="800"/>
      <c r="AM130" s="800"/>
      <c r="AN130" s="800"/>
      <c r="AO130" s="801"/>
      <c r="AP130" s="803"/>
      <c r="AQ130" s="804"/>
      <c r="AR130" s="804"/>
      <c r="AS130" s="804"/>
      <c r="AT130" s="805"/>
      <c r="AU130" s="264"/>
      <c r="AV130" s="264"/>
      <c r="AW130" s="264"/>
      <c r="AX130" s="769" t="s">
        <v>487</v>
      </c>
      <c r="AY130" s="770"/>
      <c r="AZ130" s="770"/>
      <c r="BA130" s="770"/>
      <c r="BB130" s="770"/>
      <c r="BC130" s="770"/>
      <c r="BD130" s="770"/>
      <c r="BE130" s="771"/>
      <c r="BF130" s="772">
        <v>11.6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488</v>
      </c>
      <c r="X131" s="780"/>
      <c r="Y131" s="780"/>
      <c r="Z131" s="781"/>
      <c r="AA131" s="782">
        <v>34019983</v>
      </c>
      <c r="AB131" s="783"/>
      <c r="AC131" s="783"/>
      <c r="AD131" s="783"/>
      <c r="AE131" s="784"/>
      <c r="AF131" s="785">
        <v>33161954</v>
      </c>
      <c r="AG131" s="783"/>
      <c r="AH131" s="783"/>
      <c r="AI131" s="783"/>
      <c r="AJ131" s="784"/>
      <c r="AK131" s="785">
        <v>32434530</v>
      </c>
      <c r="AL131" s="783"/>
      <c r="AM131" s="783"/>
      <c r="AN131" s="783"/>
      <c r="AO131" s="784"/>
      <c r="AP131" s="786"/>
      <c r="AQ131" s="787"/>
      <c r="AR131" s="787"/>
      <c r="AS131" s="787"/>
      <c r="AT131" s="788"/>
      <c r="AU131" s="264"/>
      <c r="AV131" s="264"/>
      <c r="AW131" s="264"/>
      <c r="AX131" s="747" t="s">
        <v>489</v>
      </c>
      <c r="AY131" s="748"/>
      <c r="AZ131" s="748"/>
      <c r="BA131" s="748"/>
      <c r="BB131" s="748"/>
      <c r="BC131" s="748"/>
      <c r="BD131" s="748"/>
      <c r="BE131" s="749"/>
      <c r="BF131" s="750">
        <v>86.6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491</v>
      </c>
      <c r="W132" s="760"/>
      <c r="X132" s="760"/>
      <c r="Y132" s="760"/>
      <c r="Z132" s="761"/>
      <c r="AA132" s="762">
        <v>11.75877425</v>
      </c>
      <c r="AB132" s="763"/>
      <c r="AC132" s="763"/>
      <c r="AD132" s="763"/>
      <c r="AE132" s="764"/>
      <c r="AF132" s="765">
        <v>11.393242989999999</v>
      </c>
      <c r="AG132" s="763"/>
      <c r="AH132" s="763"/>
      <c r="AI132" s="763"/>
      <c r="AJ132" s="764"/>
      <c r="AK132" s="765">
        <v>11.70393938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492</v>
      </c>
      <c r="W133" s="739"/>
      <c r="X133" s="739"/>
      <c r="Y133" s="739"/>
      <c r="Z133" s="740"/>
      <c r="AA133" s="741">
        <v>12.8</v>
      </c>
      <c r="AB133" s="742"/>
      <c r="AC133" s="742"/>
      <c r="AD133" s="742"/>
      <c r="AE133" s="743"/>
      <c r="AF133" s="741">
        <v>11.9</v>
      </c>
      <c r="AG133" s="742"/>
      <c r="AH133" s="742"/>
      <c r="AI133" s="742"/>
      <c r="AJ133" s="743"/>
      <c r="AK133" s="741">
        <v>11.6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Zhrc7eSkwp/cqLhmhMOcSb+Rw1AKfXCmD86v3nrh+wZUerLgYeup62kxibrlQHEmh9euVYM3apzGjZGReVt4Q==" saltValue="HxvilkLxsRT9bQq7lmw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Normal="85" zoomScaleSheetLayoutView="100" workbookViewId="0">
      <selection activeCell="CS51" sqref="CS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igR+ejrr7/PGqDgfHpaHDn56g9LAwV5YlDTy4WtAjlFGJzy5g2v2hajY3Uiy6bdzPl7OZX6Quh/mAwlvDiqvg==" saltValue="IgTHwWatsxD/xTroj3SoA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vqOnUlQ5snWauuiNug6WuOpmdOGyvhiQjxZ0d/j0da3OjPh3nrhYlMeTDX5KuG9kf7/QC0gEx7AZrTlzSTiOg==" saltValue="199IIMsex39S41t9tH6n0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501</v>
      </c>
      <c r="AL9" s="1169"/>
      <c r="AM9" s="1169"/>
      <c r="AN9" s="1170"/>
      <c r="AO9" s="292">
        <v>10885034</v>
      </c>
      <c r="AP9" s="292">
        <v>91262</v>
      </c>
      <c r="AQ9" s="293">
        <v>61989</v>
      </c>
      <c r="AR9" s="294">
        <v>47.2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502</v>
      </c>
      <c r="AL10" s="1169"/>
      <c r="AM10" s="1169"/>
      <c r="AN10" s="1170"/>
      <c r="AO10" s="295">
        <v>613900</v>
      </c>
      <c r="AP10" s="295">
        <v>5147</v>
      </c>
      <c r="AQ10" s="296">
        <v>5142</v>
      </c>
      <c r="AR10" s="297">
        <v>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503</v>
      </c>
      <c r="AL11" s="1169"/>
      <c r="AM11" s="1169"/>
      <c r="AN11" s="1170"/>
      <c r="AO11" s="295">
        <v>465644</v>
      </c>
      <c r="AP11" s="295">
        <v>3904</v>
      </c>
      <c r="AQ11" s="296">
        <v>5922</v>
      </c>
      <c r="AR11" s="297">
        <v>-34.1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504</v>
      </c>
      <c r="AL12" s="1169"/>
      <c r="AM12" s="1169"/>
      <c r="AN12" s="1170"/>
      <c r="AO12" s="295" t="s">
        <v>505</v>
      </c>
      <c r="AP12" s="295" t="s">
        <v>505</v>
      </c>
      <c r="AQ12" s="296">
        <v>853</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507</v>
      </c>
      <c r="AL14" s="1169"/>
      <c r="AM14" s="1169"/>
      <c r="AN14" s="1170"/>
      <c r="AO14" s="295">
        <v>168407</v>
      </c>
      <c r="AP14" s="295">
        <v>1412</v>
      </c>
      <c r="AQ14" s="296">
        <v>2467</v>
      </c>
      <c r="AR14" s="297">
        <v>-42.8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508</v>
      </c>
      <c r="AL15" s="1169"/>
      <c r="AM15" s="1169"/>
      <c r="AN15" s="1170"/>
      <c r="AO15" s="295">
        <v>317892</v>
      </c>
      <c r="AP15" s="295">
        <v>2665</v>
      </c>
      <c r="AQ15" s="296">
        <v>2256</v>
      </c>
      <c r="AR15" s="297">
        <v>18.100000000000001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509</v>
      </c>
      <c r="AL16" s="1172"/>
      <c r="AM16" s="1172"/>
      <c r="AN16" s="1173"/>
      <c r="AO16" s="295">
        <v>-1088625</v>
      </c>
      <c r="AP16" s="295">
        <v>-9127</v>
      </c>
      <c r="AQ16" s="296">
        <v>-5580</v>
      </c>
      <c r="AR16" s="297">
        <v>63.6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11362252</v>
      </c>
      <c r="AP17" s="295">
        <v>95263</v>
      </c>
      <c r="AQ17" s="296">
        <v>73049</v>
      </c>
      <c r="AR17" s="297">
        <v>30.4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514</v>
      </c>
      <c r="AL21" s="1166"/>
      <c r="AM21" s="1166"/>
      <c r="AN21" s="1167"/>
      <c r="AO21" s="307">
        <v>10.02</v>
      </c>
      <c r="AP21" s="308">
        <v>7.09</v>
      </c>
      <c r="AQ21" s="309">
        <v>2.93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515</v>
      </c>
      <c r="AL22" s="1166"/>
      <c r="AM22" s="1166"/>
      <c r="AN22" s="1167"/>
      <c r="AO22" s="312">
        <v>97.5</v>
      </c>
      <c r="AP22" s="313">
        <v>98.2</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520</v>
      </c>
      <c r="AL32" s="1157"/>
      <c r="AM32" s="1157"/>
      <c r="AN32" s="1158"/>
      <c r="AO32" s="322">
        <v>9260026</v>
      </c>
      <c r="AP32" s="322">
        <v>77637</v>
      </c>
      <c r="AQ32" s="323">
        <v>45137</v>
      </c>
      <c r="AR32" s="324">
        <v>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521</v>
      </c>
      <c r="AL33" s="1157"/>
      <c r="AM33" s="1157"/>
      <c r="AN33" s="1158"/>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522</v>
      </c>
      <c r="AL34" s="1157"/>
      <c r="AM34" s="1157"/>
      <c r="AN34" s="1158"/>
      <c r="AO34" s="322" t="s">
        <v>505</v>
      </c>
      <c r="AP34" s="322" t="s">
        <v>505</v>
      </c>
      <c r="AQ34" s="323">
        <v>20</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523</v>
      </c>
      <c r="AL35" s="1157"/>
      <c r="AM35" s="1157"/>
      <c r="AN35" s="1158"/>
      <c r="AO35" s="322">
        <v>2625140</v>
      </c>
      <c r="AP35" s="322">
        <v>22010</v>
      </c>
      <c r="AQ35" s="323">
        <v>12921</v>
      </c>
      <c r="AR35" s="324">
        <v>70.3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524</v>
      </c>
      <c r="AL36" s="1157"/>
      <c r="AM36" s="1157"/>
      <c r="AN36" s="1158"/>
      <c r="AO36" s="322">
        <v>78558</v>
      </c>
      <c r="AP36" s="322">
        <v>659</v>
      </c>
      <c r="AQ36" s="323">
        <v>1263</v>
      </c>
      <c r="AR36" s="324">
        <v>-47.8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525</v>
      </c>
      <c r="AL37" s="1157"/>
      <c r="AM37" s="1157"/>
      <c r="AN37" s="1158"/>
      <c r="AO37" s="322">
        <v>385954</v>
      </c>
      <c r="AP37" s="322">
        <v>3236</v>
      </c>
      <c r="AQ37" s="323">
        <v>931</v>
      </c>
      <c r="AR37" s="324">
        <v>247.6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526</v>
      </c>
      <c r="AL38" s="1160"/>
      <c r="AM38" s="1160"/>
      <c r="AN38" s="1161"/>
      <c r="AO38" s="325" t="s">
        <v>505</v>
      </c>
      <c r="AP38" s="325" t="s">
        <v>505</v>
      </c>
      <c r="AQ38" s="326">
        <v>2</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527</v>
      </c>
      <c r="AL39" s="1160"/>
      <c r="AM39" s="1160"/>
      <c r="AN39" s="1161"/>
      <c r="AO39" s="322">
        <v>-198212</v>
      </c>
      <c r="AP39" s="322">
        <v>-1662</v>
      </c>
      <c r="AQ39" s="323">
        <v>-4436</v>
      </c>
      <c r="AR39" s="324">
        <v>-62.5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528</v>
      </c>
      <c r="AL40" s="1157"/>
      <c r="AM40" s="1157"/>
      <c r="AN40" s="1158"/>
      <c r="AO40" s="322">
        <v>-8355348</v>
      </c>
      <c r="AP40" s="322">
        <v>-70052</v>
      </c>
      <c r="AQ40" s="323">
        <v>-39263</v>
      </c>
      <c r="AR40" s="324">
        <v>78.400000000000006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3796118</v>
      </c>
      <c r="AP41" s="322">
        <v>31827</v>
      </c>
      <c r="AQ41" s="323">
        <v>16574</v>
      </c>
      <c r="AR41" s="324">
        <v>92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496</v>
      </c>
      <c r="AN49" s="1151" t="s">
        <v>532</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15374809</v>
      </c>
      <c r="AN51" s="344">
        <v>122086</v>
      </c>
      <c r="AO51" s="345">
        <v>2.1</v>
      </c>
      <c r="AP51" s="346">
        <v>64620</v>
      </c>
      <c r="AQ51" s="347">
        <v>11.4</v>
      </c>
      <c r="AR51" s="348">
        <v>-9.3000000000000007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9833477</v>
      </c>
      <c r="AN52" s="352">
        <v>78084</v>
      </c>
      <c r="AO52" s="353">
        <v>43.3</v>
      </c>
      <c r="AP52" s="354">
        <v>37260</v>
      </c>
      <c r="AQ52" s="355">
        <v>15.4</v>
      </c>
      <c r="AR52" s="356">
        <v>27.9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13357867</v>
      </c>
      <c r="AN53" s="344">
        <v>107427</v>
      </c>
      <c r="AO53" s="345">
        <v>-12</v>
      </c>
      <c r="AP53" s="346">
        <v>64287</v>
      </c>
      <c r="AQ53" s="347">
        <v>-0.5</v>
      </c>
      <c r="AR53" s="348">
        <v>-11.5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7505711</v>
      </c>
      <c r="AN54" s="352">
        <v>60362</v>
      </c>
      <c r="AO54" s="353">
        <v>-22.7</v>
      </c>
      <c r="AP54" s="354">
        <v>41052</v>
      </c>
      <c r="AQ54" s="355">
        <v>10.199999999999999</v>
      </c>
      <c r="AR54" s="356">
        <v>-32.9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11876329</v>
      </c>
      <c r="AN55" s="344">
        <v>96836</v>
      </c>
      <c r="AO55" s="345">
        <v>-9.9</v>
      </c>
      <c r="AP55" s="346">
        <v>64346</v>
      </c>
      <c r="AQ55" s="347">
        <v>0.1</v>
      </c>
      <c r="AR55" s="348">
        <v>-10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7206252</v>
      </c>
      <c r="AN56" s="352">
        <v>58757</v>
      </c>
      <c r="AO56" s="353">
        <v>-2.7</v>
      </c>
      <c r="AP56" s="354">
        <v>38517</v>
      </c>
      <c r="AQ56" s="355">
        <v>-6.2</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6357506</v>
      </c>
      <c r="AN57" s="344">
        <v>52516</v>
      </c>
      <c r="AO57" s="345">
        <v>-45.8</v>
      </c>
      <c r="AP57" s="346">
        <v>65942</v>
      </c>
      <c r="AQ57" s="347">
        <v>2.5</v>
      </c>
      <c r="AR57" s="348">
        <v>-48.3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3709470</v>
      </c>
      <c r="AN58" s="352">
        <v>30642</v>
      </c>
      <c r="AO58" s="353">
        <v>-47.8</v>
      </c>
      <c r="AP58" s="354">
        <v>32778</v>
      </c>
      <c r="AQ58" s="355">
        <v>-14.9</v>
      </c>
      <c r="AR58" s="356">
        <v>-32.9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8664741</v>
      </c>
      <c r="AN59" s="344">
        <v>72646</v>
      </c>
      <c r="AO59" s="345">
        <v>38.299999999999997</v>
      </c>
      <c r="AP59" s="346">
        <v>68655</v>
      </c>
      <c r="AQ59" s="347">
        <v>4.0999999999999996</v>
      </c>
      <c r="AR59" s="348">
        <v>34.200000000000003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3931489</v>
      </c>
      <c r="AN60" s="352">
        <v>32962</v>
      </c>
      <c r="AO60" s="353">
        <v>7.6</v>
      </c>
      <c r="AP60" s="354">
        <v>32316</v>
      </c>
      <c r="AQ60" s="355">
        <v>-1.4</v>
      </c>
      <c r="AR60" s="356">
        <v>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11126250</v>
      </c>
      <c r="AN61" s="359">
        <v>90302</v>
      </c>
      <c r="AO61" s="360">
        <v>-5.5</v>
      </c>
      <c r="AP61" s="361">
        <v>65570</v>
      </c>
      <c r="AQ61" s="362">
        <v>3.5</v>
      </c>
      <c r="AR61" s="348">
        <v>-9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6437280</v>
      </c>
      <c r="AN62" s="352">
        <v>52161</v>
      </c>
      <c r="AO62" s="353">
        <v>-4.5</v>
      </c>
      <c r="AP62" s="354">
        <v>36385</v>
      </c>
      <c r="AQ62" s="355">
        <v>0.6</v>
      </c>
      <c r="AR62" s="356">
        <v>-5.0999999999999996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dV0wnrlFlcu+clrjJhwcgsgUKFfjLh8RkWacW/KCAR1nL9XtCb891xAvereG0BHhAbN3/94vrlBacgt7HJlFw==" saltValue="p6fM/1YCOq1tHUpn0JLw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THGDc8mRrLi8L4WORb3MHVAP20fGwAVMlNlxhMGm+41Yp2bchVYKVPLEegtcmGN+izH6NXiDVoMXUbKU5+d+Q==" saltValue="v0FnTXHi/xsRdG9miZga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Di2RhLnA3RgVE2VRwEupZdUJycYOwWHA0QvU7JOWRIowx55GuxJWS/h/L+Yt63zK4vkumWzSK22lVKGUJRiZw==" saltValue="kR8ky3rtyvb+O0KPsTLm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4" t="s">
        <v>3</v>
      </c>
      <c r="D47" s="1174"/>
      <c r="E47" s="1175"/>
      <c r="F47" s="11">
        <v>5.63</v>
      </c>
      <c r="G47" s="12">
        <v>4.8099999999999996</v>
      </c>
      <c r="H47" s="12">
        <v>4.5999999999999996</v>
      </c>
      <c r="I47" s="12">
        <v>4.63</v>
      </c>
      <c r="J47" s="13">
        <v>4.46</v>
      </c>
    </row>
    <row r="48" spans="2:10" ht="57.75" customHeight="1">
      <c r="B48" s="14"/>
      <c r="C48" s="1176" t="s">
        <v>4</v>
      </c>
      <c r="D48" s="1176"/>
      <c r="E48" s="1177"/>
      <c r="F48" s="15">
        <v>6.67</v>
      </c>
      <c r="G48" s="16">
        <v>6.64</v>
      </c>
      <c r="H48" s="16">
        <v>6.13</v>
      </c>
      <c r="I48" s="16">
        <v>5.81</v>
      </c>
      <c r="J48" s="17">
        <v>5.83</v>
      </c>
    </row>
    <row r="49" spans="2:10" ht="57.75" customHeight="1" thickBot="1">
      <c r="B49" s="18"/>
      <c r="C49" s="1178" t="s">
        <v>5</v>
      </c>
      <c r="D49" s="1178"/>
      <c r="E49" s="1179"/>
      <c r="F49" s="19" t="s">
        <v>553</v>
      </c>
      <c r="G49" s="20">
        <v>0.34</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xx/0KuRgmjUCSPSVBGgNOiNDjADCeLR3KLzr+1EQn7tGj2KEoF7yl702SKQ4WNuRpVqnz693vFDJQWvF4apL4w==" saltValue="F4yodkqSWBjcpwGgw5cm/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_雅弘</cp:lastModifiedBy>
  <dcterms:modified xsi:type="dcterms:W3CDTF">2019-04-01T06:30:37Z</dcterms:modified>
</cp:coreProperties>
</file>