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2\R1年度版（H30決算情報）\13 公表(最終版)\02 久慈市-遠野市-一関市-陸前高田市-釜石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AM37"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E35" i="10" l="1"/>
  <c r="BE36" i="10" l="1"/>
  <c r="BE37" i="10" l="1"/>
  <c r="BW34" i="10" s="1"/>
  <c r="BW35" i="10" s="1"/>
  <c r="BW36" i="10" s="1"/>
  <c r="CO34" i="10"/>
  <c r="CO35" i="10" s="1"/>
  <c r="CO36" i="10" s="1"/>
  <c r="CO37" i="10" s="1"/>
</calcChain>
</file>

<file path=xl/sharedStrings.xml><?xml version="1.0" encoding="utf-8"?>
<sst xmlns="http://schemas.openxmlformats.org/spreadsheetml/2006/main" count="1077" uniqueCount="607">
  <si>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</si>
  <si>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</si>
  <si>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</si>
  <si>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</si>
  <si>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</si>
  <si>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</si>
  <si>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</si>
  <si>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</si>
  <si>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</si>
  <si>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</si>
  <si>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</si>
  <si>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</si>
  <si>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</si>
  <si>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</si>
  <si>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</si>
  <si>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</si>
  <si>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</si>
  <si>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</si>
  <si>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</si>
  <si>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</si>
  <si>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</si>
  <si>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</si>
  <si>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</si>
  <si>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</si>
  <si>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</si>
  <si>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</si>
  <si>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</si>
  <si>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</si>
  <si>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</si>
  <si>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</si>
  <si>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</si>
  <si>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</si>
  <si>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</si>
  <si>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</si>
  <si>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</si>
  <si>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</si>
  <si>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</si>
  <si>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</si>
  <si>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</si>
  <si>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</si>
  <si>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</si>
  <si>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</si>
  <si>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</si>
  <si>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</si>
  <si>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</si>
  <si>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</si>
  <si>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</si>
  <si>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</si>
  <si>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</si>
  <si>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</si>
  <si>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</si>
  <si>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</si>
  <si>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</si>
  <si>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</si>
  <si>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</si>
  <si>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</si>
  <si>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</si>
  <si>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</si>
  <si>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</si>
  <si>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</si>
  <si>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</si>
  <si>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</si>
  <si>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</si>
  <si>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</si>
  <si>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</si>
  <si>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</si>
  <si>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</si>
  <si>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</si>
  <si>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</si>
  <si>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</si>
  <si>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</si>
  <si>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</si>
  <si>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</si>
  <si>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</si>
  <si>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</si>
  <si>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</si>
  <si>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</si>
  <si>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</si>
  <si>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</si>
  <si>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</si>
  <si>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</si>
  <si>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</si>
  <si>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</si>
  <si>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</si>
  <si>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</si>
  <si>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</si>
  <si>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</si>
  <si>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</si>
  <si>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</si>
  <si>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</si>
  <si>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</si>
  <si>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</si>
  <si>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</si>
  <si>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</si>
  <si>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</si>
  <si>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</si>
  <si>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</si>
  <si>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</si>
  <si>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一関市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</si>
  <si>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</si>
  <si>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</si>
  <si>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</si>
  <si>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</si>
  <si>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</si>
  <si>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</si>
  <si>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</si>
  <si>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</si>
  <si>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</si>
  <si>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</si>
  <si>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</si>
  <si>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</si>
  <si>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</si>
  <si>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</si>
  <si>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</si>
  <si>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</si>
  <si>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</si>
  <si>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</si>
  <si>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</si>
  <si>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</si>
  <si>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</si>
  <si>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</si>
  <si>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</si>
  <si>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</si>
  <si>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</si>
  <si>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</si>
  <si>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</si>
  <si>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</si>
  <si>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</si>
  <si>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</si>
  <si>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</si>
  <si>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</si>
  <si>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</si>
  <si>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</si>
  <si>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</si>
  <si>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</si>
  <si>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</si>
  <si>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</si>
  <si>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</si>
  <si>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</si>
  <si>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</si>
  <si>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</si>
  <si>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</si>
  <si>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</si>
  <si>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</si>
  <si>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</si>
  <si>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</si>
  <si>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</si>
  <si>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</si>
  <si>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</si>
  <si>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</si>
  <si>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</si>
  <si>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</si>
  <si>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</si>
  <si>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</si>
  <si>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</si>
  <si>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</si>
  <si>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</si>
  <si>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</si>
  <si>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</si>
  <si>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</si>
  <si>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</si>
  <si>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</si>
  <si>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</si>
  <si>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</si>
  <si>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</si>
  <si>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</si>
  <si>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</si>
  <si>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</si>
  <si>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</si>
  <si>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</si>
  <si>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</si>
  <si>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</si>
  <si>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</si>
  <si>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</si>
  <si>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</si>
  <si>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</si>
  <si>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</si>
  <si>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</si>
  <si>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</si>
  <si>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</si>
  <si>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</si>
  <si>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</si>
  <si>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</si>
  <si>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</si>
  <si>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</si>
  <si>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</si>
  <si>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</si>
  <si>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</si>
  <si>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</si>
  <si>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</si>
  <si>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</si>
  <si>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</si>
  <si>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</si>
  <si>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</si>
  <si>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</si>
  <si>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</si>
  <si>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</si>
  <si>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</si>
  <si>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</si>
  <si>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</si>
  <si>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</si>
  <si>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</si>
  <si>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</si>
  <si>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</si>
  <si>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</si>
  <si>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</si>
  <si>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</si>
  <si>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</si>
  <si>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</si>
  <si>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</si>
  <si>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</si>
  <si>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</si>
  <si>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岩手県一関市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</si>
  <si>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</si>
  <si>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</si>
  <si>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</si>
  <si>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</si>
  <si>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</si>
  <si>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</si>
  <si>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</si>
  <si>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</si>
  <si>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</si>
  <si>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</si>
  <si>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</si>
  <si>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</si>
  <si>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</si>
  <si>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</si>
  <si>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</si>
  <si>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</si>
  <si>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</si>
  <si>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</si>
  <si>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</si>
  <si>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</si>
  <si>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</si>
  <si>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</si>
  <si>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</si>
  <si>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</si>
  <si>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</si>
  <si>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</si>
  <si>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</si>
  <si>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</si>
  <si>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</si>
  <si>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</si>
  <si>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</si>
  <si>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</si>
  <si>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</si>
  <si>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</si>
  <si>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</si>
  <si>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</si>
  <si>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</si>
  <si>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</si>
  <si>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</si>
  <si>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</si>
  <si>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</si>
  <si>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</si>
  <si>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</si>
  <si>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</si>
  <si>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</si>
  <si>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</si>
  <si>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</si>
  <si>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</si>
  <si>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</si>
  <si>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</si>
  <si>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</si>
  <si>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</si>
  <si>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</si>
  <si>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</si>
  <si>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</si>
  <si>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</si>
  <si>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</si>
  <si>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</si>
  <si>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</si>
  <si>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</si>
  <si>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</si>
  <si>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</si>
  <si>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</si>
  <si>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</si>
  <si>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</si>
  <si>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</si>
  <si>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</si>
  <si>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</si>
  <si>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</si>
  <si>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</si>
  <si>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</si>
  <si>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</si>
  <si>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</si>
  <si>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</si>
  <si>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</si>
  <si>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</si>
  <si>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</si>
  <si>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</si>
  <si>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</si>
  <si>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</si>
  <si>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</si>
  <si>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</si>
  <si>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</si>
  <si>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</si>
  <si>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</si>
  <si>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</si>
  <si>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</si>
  <si>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</si>
  <si>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</si>
  <si>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</si>
  <si>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</si>
  <si>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</si>
  <si>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</si>
  <si>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</si>
  <si>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</si>
  <si>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</si>
  <si>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</si>
  <si>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</si>
  <si>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</si>
  <si>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</si>
  <si>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</si>
  <si>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</si>
  <si>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</si>
  <si>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</si>
  <si>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</si>
  <si>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</si>
  <si>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</si>
  <si>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</si>
  <si>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</si>
  <si>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</si>
  <si>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</si>
  <si>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</si>
  <si>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</si>
  <si>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</si>
  <si>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</si>
  <si>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</si>
  <si>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</si>
  <si>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</si>
  <si>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</si>
  <si>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</si>
  <si>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</si>
  <si>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</si>
  <si>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</si>
  <si>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</si>
  <si>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</si>
  <si>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</si>
  <si>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</si>
  <si>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</si>
  <si>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</si>
  <si>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</si>
  <si>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</si>
  <si>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</si>
  <si>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</si>
  <si>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</si>
  <si>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</si>
  <si>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</si>
  <si>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</si>
  <si>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</si>
  <si>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</si>
  <si>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</si>
  <si>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</si>
  <si>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</si>
  <si>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</si>
  <si>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</si>
  <si>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</si>
  <si>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</si>
  <si>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</si>
  <si>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</si>
  <si>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</si>
  <si>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岩手県一関市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</si>
  <si>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</si>
  <si>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</si>
  <si>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</si>
  <si>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</si>
  <si>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</si>
  <si>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</si>
  <si>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</si>
  <si>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</si>
  <si>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</si>
  <si>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</si>
  <si>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</si>
  <si>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</si>
  <si>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</si>
  <si>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</si>
  <si>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</si>
  <si>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</si>
  <si>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</si>
  <si>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</si>
  <si>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</si>
  <si>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</si>
  <si>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都市施設等管理特別会計</t>
    <phoneticPr fontId="5"/>
  </si>
  <si>
    <t>市営バス事業特別会計</t>
    <phoneticPr fontId="5"/>
  </si>
  <si>
    <t>-</t>
    <phoneticPr fontId="5"/>
  </si>
  <si>
    <t>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</si>
  <si>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</si>
  <si>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</si>
  <si>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</si>
  <si>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</si>
  <si>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</si>
  <si>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</si>
  <si>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</si>
  <si>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</si>
  <si>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</si>
  <si>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</si>
  <si>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</si>
  <si>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</si>
  <si>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</si>
  <si>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</si>
  <si>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</si>
  <si>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</si>
  <si>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介護サービス事業特別会計</t>
    <phoneticPr fontId="5"/>
  </si>
  <si>
    <t>一関市水道事業</t>
    <phoneticPr fontId="5"/>
  </si>
  <si>
    <t>法適用企業</t>
    <phoneticPr fontId="5"/>
  </si>
  <si>
    <t>一関市工業用水道事業</t>
    <phoneticPr fontId="5"/>
  </si>
  <si>
    <t>一関市病院事業</t>
    <phoneticPr fontId="5"/>
  </si>
  <si>
    <t>下水道事業</t>
    <phoneticPr fontId="5"/>
  </si>
  <si>
    <t>法非適用企業</t>
    <phoneticPr fontId="5"/>
  </si>
  <si>
    <t>農業集落排水事業</t>
    <phoneticPr fontId="5"/>
  </si>
  <si>
    <t>浄化槽事業</t>
    <phoneticPr fontId="5"/>
  </si>
  <si>
    <t>工業団地整備事業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</si>
  <si>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</si>
  <si>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</si>
  <si>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</si>
  <si>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</si>
  <si>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</si>
  <si>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</si>
  <si>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</si>
  <si>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</si>
  <si>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</si>
  <si>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</si>
  <si>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</si>
  <si>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</si>
  <si>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</si>
  <si>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</si>
  <si>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</si>
  <si>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</si>
  <si>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</si>
  <si>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</si>
  <si>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</si>
  <si>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</si>
  <si>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</si>
  <si>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</si>
  <si>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</si>
  <si>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</si>
  <si>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</si>
  <si>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</si>
  <si>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</si>
  <si>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</si>
  <si>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</si>
  <si>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</si>
  <si>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</si>
  <si>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</si>
  <si>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</si>
  <si>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</si>
  <si>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</si>
  <si>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</si>
  <si>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</si>
  <si>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</si>
  <si>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</si>
  <si>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</si>
  <si>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</si>
  <si>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</si>
  <si>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</si>
  <si>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</si>
  <si>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</si>
  <si>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</si>
  <si>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</si>
  <si>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</si>
  <si>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</si>
  <si>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</si>
  <si>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</si>
  <si>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</si>
  <si>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</si>
  <si>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</si>
  <si>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</si>
  <si>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</si>
  <si>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</si>
  <si>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</si>
  <si>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</si>
  <si>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</si>
  <si>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一関市病院事業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</si>
  <si>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</si>
  <si>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</si>
  <si>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</si>
  <si>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</si>
  <si>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</si>
  <si>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</si>
  <si>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</si>
  <si>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</si>
  <si>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</si>
  <si>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</si>
  <si>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</si>
  <si>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</si>
  <si>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</si>
  <si>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</si>
  <si>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</si>
  <si>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</si>
  <si>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</si>
  <si>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</si>
  <si>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</si>
  <si>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</si>
  <si>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</si>
  <si>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</si>
  <si>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</si>
  <si>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</si>
  <si>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</si>
  <si>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</si>
  <si>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</si>
  <si>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</si>
  <si>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</si>
  <si>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</si>
  <si>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</si>
  <si>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</si>
  <si>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</si>
  <si>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</si>
  <si>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</si>
  <si>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</si>
  <si>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</si>
  <si>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</si>
  <si>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</si>
  <si>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</si>
  <si>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</si>
  <si>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</si>
  <si>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</si>
  <si>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</si>
  <si>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</si>
  <si>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</si>
  <si>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</si>
  <si>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</si>
  <si>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</si>
  <si>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</si>
  <si>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</si>
  <si>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</si>
  <si>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</si>
  <si>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</si>
  <si>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</si>
  <si>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</si>
  <si>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</si>
  <si>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</si>
  <si>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</si>
  <si>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</si>
  <si>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</si>
  <si>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</si>
  <si>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</si>
  <si>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</si>
  <si>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</si>
  <si>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</si>
  <si>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</si>
  <si>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</si>
  <si>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</si>
  <si>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</si>
  <si>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</si>
  <si>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</si>
  <si>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</si>
  <si>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</si>
  <si>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</si>
  <si>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</si>
  <si>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</si>
  <si>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</si>
  <si>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</si>
  <si>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</si>
  <si>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</si>
  <si>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</si>
  <si>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</si>
  <si>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</si>
  <si>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0.58</t>
  </si>
  <si>
    <t>▲ 0.45</t>
  </si>
  <si>
    <t>▲ 0.26</t>
  </si>
  <si>
    <t>一関市水道事業</t>
  </si>
  <si>
    <t>一般会計</t>
  </si>
  <si>
    <t>一関市病院事業</t>
  </si>
  <si>
    <t>国民健康保険特別会計（事業勘定）</t>
  </si>
  <si>
    <t>一関市工業用水道事業</t>
  </si>
  <si>
    <t>工業団地整備事業</t>
  </si>
  <si>
    <t>農業集落排水事業</t>
  </si>
  <si>
    <t>国民健康保険特別会計（直営診療施設勘定）</t>
  </si>
  <si>
    <t>その他会計（赤字）</t>
  </si>
  <si>
    <t>その他会計（黒字）</t>
  </si>
  <si>
    <t>H25末</t>
    <phoneticPr fontId="5"/>
  </si>
  <si>
    <t>H26末</t>
    <phoneticPr fontId="5"/>
  </si>
  <si>
    <t>H27末</t>
    <phoneticPr fontId="5"/>
  </si>
  <si>
    <t>H28末</t>
    <phoneticPr fontId="5"/>
  </si>
  <si>
    <t>H29末</t>
    <phoneticPr fontId="5"/>
  </si>
  <si>
    <t>-</t>
    <phoneticPr fontId="2"/>
  </si>
  <si>
    <t>一関地区広域行政組合</t>
    <rPh sb="0" eb="2">
      <t>イチノセキ</t>
    </rPh>
    <rPh sb="2" eb="4">
      <t>チク</t>
    </rPh>
    <rPh sb="4" eb="6">
      <t>コウイキ</t>
    </rPh>
    <rPh sb="6" eb="8">
      <t>ギョウセイ</t>
    </rPh>
    <rPh sb="8" eb="10">
      <t>クミアイ</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</si>
  <si>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</si>
  <si>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</si>
  <si>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岩手県南技術研究センター</t>
    <rPh sb="0" eb="3">
      <t>イワテケン</t>
    </rPh>
    <rPh sb="3" eb="4">
      <t>ミナミ</t>
    </rPh>
    <rPh sb="4" eb="6">
      <t>ギジュツ</t>
    </rPh>
    <rPh sb="6" eb="8">
      <t>ケンキュウ</t>
    </rPh>
    <phoneticPr fontId="2"/>
  </si>
  <si>
    <t>一関地区土地開発公社</t>
    <rPh sb="0" eb="2">
      <t>イチノセキ</t>
    </rPh>
    <rPh sb="2" eb="4">
      <t>チク</t>
    </rPh>
    <rPh sb="4" eb="6">
      <t>トチ</t>
    </rPh>
    <rPh sb="6" eb="8">
      <t>カイハツ</t>
    </rPh>
    <rPh sb="8" eb="10">
      <t>コウシャ</t>
    </rPh>
    <phoneticPr fontId="2"/>
  </si>
  <si>
    <t>花泉観光開発</t>
    <rPh sb="0" eb="2">
      <t>ハナイズミ</t>
    </rPh>
    <rPh sb="2" eb="4">
      <t>カンコウ</t>
    </rPh>
    <rPh sb="4" eb="6">
      <t>カイハツ</t>
    </rPh>
    <phoneticPr fontId="2"/>
  </si>
  <si>
    <t>室根総合開発</t>
    <rPh sb="0" eb="2">
      <t>ムロネ</t>
    </rPh>
    <rPh sb="2" eb="4">
      <t>ソウゴウ</t>
    </rPh>
    <rPh sb="4" eb="6">
      <t>カイハツ</t>
    </rPh>
    <phoneticPr fontId="2"/>
  </si>
  <si>
    <t>-</t>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</si>
  <si>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</si>
  <si>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</si>
  <si>
    <t>過疎地域自立促進基金</t>
    <rPh sb="0" eb="2">
      <t>カソ</t>
    </rPh>
    <rPh sb="2" eb="4">
      <t>チイキ</t>
    </rPh>
    <rPh sb="4" eb="6">
      <t>ジリツ</t>
    </rPh>
    <rPh sb="6" eb="8">
      <t>ソクシン</t>
    </rPh>
    <rPh sb="8" eb="10">
      <t>キキン</t>
    </rPh>
    <phoneticPr fontId="11"/>
  </si>
  <si>
    <t>ふるさと応援基金</t>
    <rPh sb="4" eb="6">
      <t>オウエン</t>
    </rPh>
    <rPh sb="6" eb="8">
      <t>キキン</t>
    </rPh>
    <phoneticPr fontId="11"/>
  </si>
  <si>
    <t>学校施設財産処分積立基金</t>
    <rPh sb="0" eb="2">
      <t>ガッコウ</t>
    </rPh>
    <rPh sb="2" eb="4">
      <t>シセツ</t>
    </rPh>
    <rPh sb="4" eb="6">
      <t>ザイサン</t>
    </rPh>
    <rPh sb="6" eb="8">
      <t>ショブン</t>
    </rPh>
    <rPh sb="8" eb="10">
      <t>ツミタテ</t>
    </rPh>
    <rPh sb="10" eb="12">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</si>
  <si>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</si>
  <si>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</si>
  <si>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</si>
  <si>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</si>
  <si>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</si>
  <si>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</si>
  <si>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低下してきているものの類似団体の中では高い水準にある一方、有形固定資産減価償却率は上昇傾向にあるが類似団体平均より低い水準にある。市町村合併後の施設整備や統合による小中学校の新規整備があったことが一因としてあげられる。
今後の資産の管理に当たっては、公共施設等総合管理計画に基づき、負債とのバランスを見ながら老朽化対策に取り組んでいく。</t>
    <rPh sb="0" eb="2">
      <t>ショウライ</t>
    </rPh>
    <rPh sb="2" eb="4">
      <t>フタン</t>
    </rPh>
    <rPh sb="4" eb="6">
      <t>ヒリツ</t>
    </rPh>
    <rPh sb="7" eb="9">
      <t>テイカ</t>
    </rPh>
    <rPh sb="18" eb="20">
      <t>ルイジ</t>
    </rPh>
    <rPh sb="20" eb="22">
      <t>ダンタイ</t>
    </rPh>
    <rPh sb="23" eb="24">
      <t>ナカ</t>
    </rPh>
    <rPh sb="26" eb="27">
      <t>タカ</t>
    </rPh>
    <rPh sb="28" eb="30">
      <t>スイジュン</t>
    </rPh>
    <rPh sb="33" eb="35">
      <t>イッポウ</t>
    </rPh>
    <rPh sb="36" eb="38">
      <t>ユウケイ</t>
    </rPh>
    <rPh sb="38" eb="40">
      <t>コテイ</t>
    </rPh>
    <rPh sb="40" eb="42">
      <t>シサン</t>
    </rPh>
    <rPh sb="42" eb="44">
      <t>ゲンカ</t>
    </rPh>
    <rPh sb="44" eb="46">
      <t>ショウキャク</t>
    </rPh>
    <rPh sb="46" eb="47">
      <t>リツ</t>
    </rPh>
    <rPh sb="48" eb="50">
      <t>ジョウショウ</t>
    </rPh>
    <rPh sb="50" eb="52">
      <t>ケイコウ</t>
    </rPh>
    <rPh sb="56" eb="58">
      <t>ルイジ</t>
    </rPh>
    <rPh sb="58" eb="60">
      <t>ダンタイ</t>
    </rPh>
    <rPh sb="60" eb="62">
      <t>ヘイキン</t>
    </rPh>
    <rPh sb="64" eb="65">
      <t>ヒク</t>
    </rPh>
    <rPh sb="66" eb="68">
      <t>スイジュン</t>
    </rPh>
    <rPh sb="117" eb="119">
      <t>コンゴ</t>
    </rPh>
    <rPh sb="120" eb="122">
      <t>シサン</t>
    </rPh>
    <rPh sb="123" eb="125">
      <t>カンリ</t>
    </rPh>
    <rPh sb="126" eb="127">
      <t>ア</t>
    </rPh>
    <rPh sb="132" eb="143">
      <t>コウキョウシセツトウソウゴウカンリケイカク</t>
    </rPh>
    <rPh sb="144" eb="145">
      <t>モト</t>
    </rPh>
    <rPh sb="148" eb="150">
      <t>フサイ</t>
    </rPh>
    <rPh sb="157" eb="158">
      <t>ミ</t>
    </rPh>
    <rPh sb="161" eb="164">
      <t>ロウキュウカ</t>
    </rPh>
    <rPh sb="164" eb="166">
      <t>タイサク</t>
    </rPh>
    <rPh sb="167" eb="168">
      <t>ト</t>
    </rPh>
    <rPh sb="169" eb="17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</si>
  <si>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</si>
  <si>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</si>
  <si>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</si>
  <si>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</si>
  <si>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</si>
  <si>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</si>
  <si>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比較し、将来負担比率△11.0％、実質公債費比率△0.1％と改善されたものの、依然として類似団体の中では高い水準となっている。歳計剰余金を後年度償還のために減債基金に積み立てするなど、公債費等の義務的経費の削減に努め財政の健全化を図るとともに、機会を捉えて繰上償還の検討や新規発行を可能な範囲で抑制するなど、今後も引き続き公債負担額、将来負担額の抑制に努める。</t>
    <rPh sb="0" eb="3">
      <t>ゼンネンド</t>
    </rPh>
    <rPh sb="4" eb="6">
      <t>ヒカク</t>
    </rPh>
    <rPh sb="8" eb="10">
      <t>ショウライ</t>
    </rPh>
    <rPh sb="10" eb="12">
      <t>フタン</t>
    </rPh>
    <rPh sb="12" eb="14">
      <t>ヒリツ</t>
    </rPh>
    <rPh sb="21" eb="23">
      <t>ジッシツ</t>
    </rPh>
    <rPh sb="23" eb="26">
      <t>コウサイヒ</t>
    </rPh>
    <rPh sb="26" eb="28">
      <t>ヒリツ</t>
    </rPh>
    <rPh sb="34" eb="36">
      <t>カイゼン</t>
    </rPh>
    <rPh sb="43" eb="45">
      <t>イゼン</t>
    </rPh>
    <rPh sb="48" eb="50">
      <t>ルイジ</t>
    </rPh>
    <rPh sb="50" eb="52">
      <t>ダンタイ</t>
    </rPh>
    <rPh sb="53" eb="54">
      <t>ナカ</t>
    </rPh>
    <rPh sb="56" eb="57">
      <t>タカ</t>
    </rPh>
    <rPh sb="58" eb="60">
      <t>スイジュン</t>
    </rPh>
    <rPh sb="67" eb="69">
      <t>サイケイ</t>
    </rPh>
    <rPh sb="69" eb="72">
      <t>ジョウヨキン</t>
    </rPh>
    <rPh sb="73" eb="76">
      <t>コウネンド</t>
    </rPh>
    <rPh sb="76" eb="78">
      <t>ショウカン</t>
    </rPh>
    <rPh sb="82" eb="84">
      <t>ゲンサイ</t>
    </rPh>
    <rPh sb="84" eb="86">
      <t>キキン</t>
    </rPh>
    <rPh sb="87" eb="88">
      <t>ツ</t>
    </rPh>
    <rPh sb="89" eb="90">
      <t>タ</t>
    </rPh>
    <rPh sb="96" eb="99">
      <t>コウサイヒ</t>
    </rPh>
    <rPh sb="99" eb="100">
      <t>トウ</t>
    </rPh>
    <rPh sb="101" eb="104">
      <t>ギムテキ</t>
    </rPh>
    <rPh sb="104" eb="106">
      <t>ケイヒ</t>
    </rPh>
    <rPh sb="107" eb="109">
      <t>サクゲン</t>
    </rPh>
    <rPh sb="110" eb="111">
      <t>ツト</t>
    </rPh>
    <rPh sb="112" eb="114">
      <t>ザイセイ</t>
    </rPh>
    <rPh sb="115" eb="118">
      <t>ケンゼンカ</t>
    </rPh>
    <rPh sb="119" eb="120">
      <t>ハカ</t>
    </rPh>
    <rPh sb="126" eb="128">
      <t>キカイ</t>
    </rPh>
    <rPh sb="129" eb="130">
      <t>トラ</t>
    </rPh>
    <rPh sb="132" eb="134">
      <t>クリアゲ</t>
    </rPh>
    <rPh sb="134" eb="136">
      <t>ショウカン</t>
    </rPh>
    <rPh sb="137" eb="139">
      <t>ケントウ</t>
    </rPh>
    <rPh sb="140" eb="142">
      <t>シンキ</t>
    </rPh>
    <rPh sb="142" eb="144">
      <t>ハッコウ</t>
    </rPh>
    <rPh sb="145" eb="147">
      <t>カノウ</t>
    </rPh>
    <rPh sb="148" eb="150">
      <t>ハンイ</t>
    </rPh>
    <rPh sb="151" eb="153">
      <t>ヨクセイ</t>
    </rPh>
    <rPh sb="158" eb="160">
      <t>コンゴ</t>
    </rPh>
    <rPh sb="161" eb="162">
      <t>ヒ</t>
    </rPh>
    <rPh sb="163" eb="164">
      <t>ツヅ</t>
    </rPh>
    <rPh sb="165" eb="167">
      <t>コウサイ</t>
    </rPh>
    <rPh sb="167" eb="169">
      <t>フタン</t>
    </rPh>
    <rPh sb="169" eb="170">
      <t>ガク</t>
    </rPh>
    <rPh sb="171" eb="173">
      <t>ショウライ</t>
    </rPh>
    <rPh sb="173" eb="175">
      <t>フタン</t>
    </rPh>
    <rPh sb="175" eb="176">
      <t>ガク</t>
    </rPh>
    <rPh sb="177" eb="179">
      <t>ヨクセイ</t>
    </rPh>
    <rPh sb="180" eb="181">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</si>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</sst>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64346</c:v>
                </c:pt>
                <c:pt idx="2">
                  <c:v>65942</c:v>
                </c:pt>
                <c:pt idx="3">
                  <c:v>68655</c:v>
                </c:pt>
                <c:pt idx="4">
                  <c:v>66863</c:v>
                </c:pt>
              </c:numCache>
            </c:numRef>
          </c:val>
          <c:smooth val="0"/>
          <c:extLst>
            <c:ext xmlns:c16="http://schemas.microsoft.com/office/drawing/2014/chart" uri="{C3380CC4-5D6E-409C-BE32-E72D297353CC}">
              <c16:uniqueId val="{00000000-AD30-4506-85C9-11BB3251FF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107427</c:v>
                </c:pt>
                <c:pt idx="1">
                  <c:v>96836</c:v>
                </c:pt>
                <c:pt idx="2">
                  <c:v>52516</c:v>
                </c:pt>
                <c:pt idx="3">
                  <c:v>72646</c:v>
                </c:pt>
                <c:pt idx="4">
                  <c:v>48456</c:v>
                </c:pt>
              </c:numCache>
            </c:numRef>
          </c:val>
          <c:smooth val="0"/>
          <c:extLst>
            <c:ext xmlns:c16="http://schemas.microsoft.com/office/drawing/2014/chart" uri="{C3380CC4-5D6E-409C-BE32-E72D297353CC}">
              <c16:uniqueId val="{00000001-AD30-4506-85C9-11BB3251FF64}"/>
            </c:ext>
          </c:extLst>
        </c:ser>
        <c:dLbls>
          <c:showLegendKey val="0"/>
          <c:showVal val="0"/>
          <c:showCatName val="0"/>
          <c:showSerName val="0"/>
          <c:showPercent val="0"/>
          <c:showBubbleSize val="0"/>
        </c:dLbls>
        <c:marker val="1"/>
        <c:smooth val="0"/>
        <c:axId val="218320896"/>
        <c:axId val="218322816"/>
      </c:lineChart>
      <c:catAx>
        <c:axId val="21832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322816"/>
        <c:crosses val="autoZero"/>
        <c:auto val="1"/>
        <c:lblAlgn val="ctr"/>
        <c:lblOffset val="100"/>
        <c:tickLblSkip val="1"/>
        <c:tickMarkSkip val="1"/>
        <c:noMultiLvlLbl val="0"/>
      </c:catAx>
      <c:valAx>
        <c:axId val="2183228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32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6.64</c:v>
                </c:pt>
                <c:pt idx="1">
                  <c:v>6.13</c:v>
                </c:pt>
                <c:pt idx="2">
                  <c:v>5.81</c:v>
                </c:pt>
                <c:pt idx="3">
                  <c:v>5.83</c:v>
                </c:pt>
                <c:pt idx="4">
                  <c:v>4.8</c:v>
                </c:pt>
              </c:numCache>
            </c:numRef>
          </c:val>
          <c:extLst>
            <c:ext xmlns:c16="http://schemas.microsoft.com/office/drawing/2014/chart" uri="{C3380CC4-5D6E-409C-BE32-E72D297353CC}">
              <c16:uniqueId val="{00000000-4C90-4CB2-A82D-8C3F15FD2B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4.8099999999999996</c:v>
                </c:pt>
                <c:pt idx="1">
                  <c:v>4.5999999999999996</c:v>
                </c:pt>
                <c:pt idx="2">
                  <c:v>4.63</c:v>
                </c:pt>
                <c:pt idx="3">
                  <c:v>4.46</c:v>
                </c:pt>
                <c:pt idx="4">
                  <c:v>9.89</c:v>
                </c:pt>
              </c:numCache>
            </c:numRef>
          </c:val>
          <c:extLst>
            <c:ext xmlns:c16="http://schemas.microsoft.com/office/drawing/2014/chart" uri="{C3380CC4-5D6E-409C-BE32-E72D297353CC}">
              <c16:uniqueId val="{00000001-4C90-4CB2-A82D-8C3F15FD2B6B}"/>
            </c:ext>
          </c:extLst>
        </c:ser>
        <c:dLbls>
          <c:showLegendKey val="0"/>
          <c:showVal val="0"/>
          <c:showCatName val="0"/>
          <c:showSerName val="0"/>
          <c:showPercent val="0"/>
          <c:showBubbleSize val="0"/>
        </c:dLbls>
        <c:gapWidth val="250"/>
        <c:overlap val="100"/>
        <c:axId val="221727360"/>
        <c:axId val="22888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0.34</c:v>
                </c:pt>
                <c:pt idx="1">
                  <c:v>-0.57999999999999996</c:v>
                </c:pt>
                <c:pt idx="2">
                  <c:v>-0.45</c:v>
                </c:pt>
                <c:pt idx="3">
                  <c:v>-0.26</c:v>
                </c:pt>
                <c:pt idx="4">
                  <c:v>4.3</c:v>
                </c:pt>
              </c:numCache>
            </c:numRef>
          </c:val>
          <c:smooth val="0"/>
          <c:extLst>
            <c:ext xmlns:c16="http://schemas.microsoft.com/office/drawing/2014/chart" uri="{C3380CC4-5D6E-409C-BE32-E72D297353CC}">
              <c16:uniqueId val="{00000002-4C90-4CB2-A82D-8C3F15FD2B6B}"/>
            </c:ext>
          </c:extLst>
        </c:ser>
        <c:dLbls>
          <c:showLegendKey val="0"/>
          <c:showVal val="0"/>
          <c:showCatName val="0"/>
          <c:showSerName val="0"/>
          <c:showPercent val="0"/>
          <c:showBubbleSize val="0"/>
        </c:dLbls>
        <c:marker val="1"/>
        <c:smooth val="0"/>
        <c:axId val="221727360"/>
        <c:axId val="228881152"/>
      </c:lineChart>
      <c:catAx>
        <c:axId val="2217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881152"/>
        <c:crosses val="autoZero"/>
        <c:auto val="1"/>
        <c:lblAlgn val="ctr"/>
        <c:lblOffset val="100"/>
        <c:tickLblSkip val="1"/>
        <c:tickMarkSkip val="1"/>
        <c:noMultiLvlLbl val="0"/>
      </c:catAx>
      <c:valAx>
        <c:axId val="22888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0.38</c:v>
                </c:pt>
                <c:pt idx="4">
                  <c:v>#N/A</c:v>
                </c:pt>
                <c:pt idx="5">
                  <c:v>0.33</c:v>
                </c:pt>
                <c:pt idx="6">
                  <c:v>#N/A</c:v>
                </c:pt>
                <c:pt idx="7">
                  <c:v>0</c:v>
                </c:pt>
                <c:pt idx="8">
                  <c:v>#N/A</c:v>
                </c:pt>
                <c:pt idx="9">
                  <c:v>0</c:v>
                </c:pt>
              </c:numCache>
            </c:numRef>
          </c:val>
          <c:extLst>
            <c:ext xmlns:c16="http://schemas.microsoft.com/office/drawing/2014/chart" uri="{C3380CC4-5D6E-409C-BE32-E72D297353CC}">
              <c16:uniqueId val="{00000000-E784-4A3B-BF66-BD1BC9B88A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84-4A3B-BF66-BD1BC9B88A01}"/>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84-4A3B-BF66-BD1BC9B88A01}"/>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784-4A3B-BF66-BD1BC9B88A01}"/>
            </c:ext>
          </c:extLst>
        </c:ser>
        <c:ser>
          <c:idx val="4"/>
          <c:order val="4"/>
          <c:tx>
            <c:strRef>
              <c:f>データシート!$A$31</c:f>
              <c:strCache>
                <c:ptCount val="1"/>
                <c:pt idx="0">
                  <c:v>工業団地整備事業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4-E784-4A3B-BF66-BD1BC9B88A01}"/>
            </c:ext>
          </c:extLst>
        </c:ser>
        <c:ser>
          <c:idx val="5"/>
          <c:order val="5"/>
          <c:tx>
            <c:strRef>
              <c:f>データシート!$A$32</c:f>
              <c:strCache>
                <c:ptCount val="1"/>
                <c:pt idx="0">
                  <c:v>一関市工業用水道事業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0.19</c:v>
                </c:pt>
                <c:pt idx="4">
                  <c:v>#N/A</c:v>
                </c:pt>
                <c:pt idx="5">
                  <c:v>0.15</c:v>
                </c:pt>
                <c:pt idx="6">
                  <c:v>#N/A</c:v>
                </c:pt>
                <c:pt idx="7">
                  <c:v>0.18</c:v>
                </c:pt>
                <c:pt idx="8">
                  <c:v>#N/A</c:v>
                </c:pt>
                <c:pt idx="9">
                  <c:v>0.18</c:v>
                </c:pt>
              </c:numCache>
            </c:numRef>
          </c:val>
          <c:extLst>
            <c:ext xmlns:c16="http://schemas.microsoft.com/office/drawing/2014/chart" uri="{C3380CC4-5D6E-409C-BE32-E72D297353CC}">
              <c16:uniqueId val="{00000005-E784-4A3B-BF66-BD1BC9B88A0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0.42</c:v>
                </c:pt>
                <c:pt idx="4">
                  <c:v>#N/A</c:v>
                </c:pt>
                <c:pt idx="5">
                  <c:v>0.71</c:v>
                </c:pt>
                <c:pt idx="6">
                  <c:v>#N/A</c:v>
                </c:pt>
                <c:pt idx="7">
                  <c:v>0.97</c:v>
                </c:pt>
                <c:pt idx="8">
                  <c:v>#N/A</c:v>
                </c:pt>
                <c:pt idx="9">
                  <c:v>0.25</c:v>
                </c:pt>
              </c:numCache>
            </c:numRef>
          </c:val>
          <c:extLst>
            <c:ext xmlns:c16="http://schemas.microsoft.com/office/drawing/2014/chart" uri="{C3380CC4-5D6E-409C-BE32-E72D297353CC}">
              <c16:uniqueId val="{00000006-E784-4A3B-BF66-BD1BC9B88A01}"/>
            </c:ext>
          </c:extLst>
        </c:ser>
        <c:ser>
          <c:idx val="7"/>
          <c:order val="7"/>
          <c:tx>
            <c:strRef>
              <c:f>データシート!$A$34</c:f>
              <c:strCache>
                <c:ptCount val="1"/>
                <c:pt idx="0">
                  <c:v>一関市病院事業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2.81</c:v>
                </c:pt>
                <c:pt idx="2">
                  <c:v>#N/A</c:v>
                </c:pt>
                <c:pt idx="3">
                  <c:v>1.87</c:v>
                </c:pt>
                <c:pt idx="4">
                  <c:v>#N/A</c:v>
                </c:pt>
                <c:pt idx="5">
                  <c:v>1.75</c:v>
                </c:pt>
                <c:pt idx="6">
                  <c:v>#N/A</c:v>
                </c:pt>
                <c:pt idx="7">
                  <c:v>2.0299999999999998</c:v>
                </c:pt>
                <c:pt idx="8">
                  <c:v>#N/A</c:v>
                </c:pt>
                <c:pt idx="9">
                  <c:v>2.13</c:v>
                </c:pt>
              </c:numCache>
            </c:numRef>
          </c:val>
          <c:extLst>
            <c:ext xmlns:c16="http://schemas.microsoft.com/office/drawing/2014/chart" uri="{C3380CC4-5D6E-409C-BE32-E72D297353CC}">
              <c16:uniqueId val="{00000007-E784-4A3B-BF66-BD1BC9B88A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6.62</c:v>
                </c:pt>
                <c:pt idx="2">
                  <c:v>#N/A</c:v>
                </c:pt>
                <c:pt idx="3">
                  <c:v>6.13</c:v>
                </c:pt>
                <c:pt idx="4">
                  <c:v>#N/A</c:v>
                </c:pt>
                <c:pt idx="5">
                  <c:v>5.8</c:v>
                </c:pt>
                <c:pt idx="6">
                  <c:v>#N/A</c:v>
                </c:pt>
                <c:pt idx="7">
                  <c:v>5.83</c:v>
                </c:pt>
                <c:pt idx="8">
                  <c:v>#N/A</c:v>
                </c:pt>
                <c:pt idx="9">
                  <c:v>4.79</c:v>
                </c:pt>
              </c:numCache>
            </c:numRef>
          </c:val>
          <c:extLst>
            <c:ext xmlns:c16="http://schemas.microsoft.com/office/drawing/2014/chart" uri="{C3380CC4-5D6E-409C-BE32-E72D297353CC}">
              <c16:uniqueId val="{00000008-E784-4A3B-BF66-BD1BC9B88A01}"/>
            </c:ext>
          </c:extLst>
        </c:ser>
        <c:ser>
          <c:idx val="9"/>
          <c:order val="9"/>
          <c:tx>
            <c:strRef>
              <c:f>データシート!$A$36</c:f>
              <c:strCache>
                <c:ptCount val="1"/>
                <c:pt idx="0">
                  <c:v>一関市水道事業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4.8899999999999997</c:v>
                </c:pt>
                <c:pt idx="2">
                  <c:v>#N/A</c:v>
                </c:pt>
                <c:pt idx="3">
                  <c:v>5.14</c:v>
                </c:pt>
                <c:pt idx="4">
                  <c:v>#N/A</c:v>
                </c:pt>
                <c:pt idx="5">
                  <c:v>5.33</c:v>
                </c:pt>
                <c:pt idx="6">
                  <c:v>#N/A</c:v>
                </c:pt>
                <c:pt idx="7">
                  <c:v>5.45</c:v>
                </c:pt>
                <c:pt idx="8">
                  <c:v>#N/A</c:v>
                </c:pt>
                <c:pt idx="9">
                  <c:v>4.9800000000000004</c:v>
                </c:pt>
              </c:numCache>
            </c:numRef>
          </c:val>
          <c:extLst>
            <c:ext xmlns:c16="http://schemas.microsoft.com/office/drawing/2014/chart" uri="{C3380CC4-5D6E-409C-BE32-E72D297353CC}">
              <c16:uniqueId val="{00000009-E784-4A3B-BF66-BD1BC9B88A01}"/>
            </c:ext>
          </c:extLst>
        </c:ser>
        <c:dLbls>
          <c:showLegendKey val="0"/>
          <c:showVal val="0"/>
          <c:showCatName val="0"/>
          <c:showSerName val="0"/>
          <c:showPercent val="0"/>
          <c:showBubbleSize val="0"/>
        </c:dLbls>
        <c:gapWidth val="150"/>
        <c:overlap val="100"/>
        <c:axId val="229413632"/>
        <c:axId val="229415168"/>
      </c:barChart>
      <c:catAx>
        <c:axId val="2294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15168"/>
        <c:crosses val="autoZero"/>
        <c:auto val="1"/>
        <c:lblAlgn val="ctr"/>
        <c:lblOffset val="100"/>
        <c:tickLblSkip val="1"/>
        <c:tickMarkSkip val="1"/>
        <c:noMultiLvlLbl val="0"/>
      </c:catAx>
      <c:valAx>
        <c:axId val="2294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1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7907</c:v>
                </c:pt>
                <c:pt idx="5">
                  <c:v>8003</c:v>
                </c:pt>
                <c:pt idx="8">
                  <c:v>8294</c:v>
                </c:pt>
                <c:pt idx="11">
                  <c:v>8554</c:v>
                </c:pt>
                <c:pt idx="14">
                  <c:v>8733</c:v>
                </c:pt>
              </c:numCache>
            </c:numRef>
          </c:val>
          <c:extLst>
            <c:ext xmlns:c16="http://schemas.microsoft.com/office/drawing/2014/chart" uri="{C3380CC4-5D6E-409C-BE32-E72D297353CC}">
              <c16:uniqueId val="{00000000-3A53-42C5-984F-39EE2696F8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53-42C5-984F-39EE2696F8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665</c:v>
                </c:pt>
                <c:pt idx="3">
                  <c:v>545</c:v>
                </c:pt>
                <c:pt idx="6">
                  <c:v>438</c:v>
                </c:pt>
                <c:pt idx="9">
                  <c:v>386</c:v>
                </c:pt>
                <c:pt idx="12">
                  <c:v>346</c:v>
                </c:pt>
              </c:numCache>
            </c:numRef>
          </c:val>
          <c:extLst>
            <c:ext xmlns:c16="http://schemas.microsoft.com/office/drawing/2014/chart" uri="{C3380CC4-5D6E-409C-BE32-E72D297353CC}">
              <c16:uniqueId val="{00000002-3A53-42C5-984F-39EE2696F8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215</c:v>
                </c:pt>
                <c:pt idx="3">
                  <c:v>137</c:v>
                </c:pt>
                <c:pt idx="6">
                  <c:v>127</c:v>
                </c:pt>
                <c:pt idx="9">
                  <c:v>79</c:v>
                </c:pt>
                <c:pt idx="12">
                  <c:v>54</c:v>
                </c:pt>
              </c:numCache>
            </c:numRef>
          </c:val>
          <c:extLst>
            <c:ext xmlns:c16="http://schemas.microsoft.com/office/drawing/2014/chart" uri="{C3380CC4-5D6E-409C-BE32-E72D297353CC}">
              <c16:uniqueId val="{00000003-3A53-42C5-984F-39EE2696F8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2437</c:v>
                </c:pt>
                <c:pt idx="3">
                  <c:v>2552</c:v>
                </c:pt>
                <c:pt idx="6">
                  <c:v>2642</c:v>
                </c:pt>
                <c:pt idx="9">
                  <c:v>2625</c:v>
                </c:pt>
                <c:pt idx="12">
                  <c:v>2757</c:v>
                </c:pt>
              </c:numCache>
            </c:numRef>
          </c:val>
          <c:extLst>
            <c:ext xmlns:c16="http://schemas.microsoft.com/office/drawing/2014/chart" uri="{C3380CC4-5D6E-409C-BE32-E72D297353CC}">
              <c16:uniqueId val="{00000004-3A53-42C5-984F-39EE2696F8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3-42C5-984F-39EE2696F8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53-42C5-984F-39EE2696F8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8890</c:v>
                </c:pt>
                <c:pt idx="3">
                  <c:v>8771</c:v>
                </c:pt>
                <c:pt idx="6">
                  <c:v>8866</c:v>
                </c:pt>
                <c:pt idx="9">
                  <c:v>9260</c:v>
                </c:pt>
                <c:pt idx="12">
                  <c:v>9280</c:v>
                </c:pt>
              </c:numCache>
            </c:numRef>
          </c:val>
          <c:extLst>
            <c:ext xmlns:c16="http://schemas.microsoft.com/office/drawing/2014/chart" uri="{C3380CC4-5D6E-409C-BE32-E72D297353CC}">
              <c16:uniqueId val="{00000007-3A53-42C5-984F-39EE2696F8CC}"/>
            </c:ext>
          </c:extLst>
        </c:ser>
        <c:dLbls>
          <c:showLegendKey val="0"/>
          <c:showVal val="0"/>
          <c:showCatName val="0"/>
          <c:showSerName val="0"/>
          <c:showPercent val="0"/>
          <c:showBubbleSize val="0"/>
        </c:dLbls>
        <c:gapWidth val="100"/>
        <c:overlap val="100"/>
        <c:axId val="222777344"/>
        <c:axId val="22277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4300</c:v>
                </c:pt>
                <c:pt idx="2">
                  <c:v>#N/A</c:v>
                </c:pt>
                <c:pt idx="3">
                  <c:v>#N/A</c:v>
                </c:pt>
                <c:pt idx="4">
                  <c:v>4002</c:v>
                </c:pt>
                <c:pt idx="5">
                  <c:v>#N/A</c:v>
                </c:pt>
                <c:pt idx="6">
                  <c:v>#N/A</c:v>
                </c:pt>
                <c:pt idx="7">
                  <c:v>3779</c:v>
                </c:pt>
                <c:pt idx="8">
                  <c:v>#N/A</c:v>
                </c:pt>
                <c:pt idx="9">
                  <c:v>#N/A</c:v>
                </c:pt>
                <c:pt idx="10">
                  <c:v>3796</c:v>
                </c:pt>
                <c:pt idx="11">
                  <c:v>#N/A</c:v>
                </c:pt>
                <c:pt idx="12">
                  <c:v>#N/A</c:v>
                </c:pt>
                <c:pt idx="13">
                  <c:v>3704</c:v>
                </c:pt>
                <c:pt idx="14">
                  <c:v>#N/A</c:v>
                </c:pt>
              </c:numCache>
            </c:numRef>
          </c:val>
          <c:smooth val="0"/>
          <c:extLst>
            <c:ext xmlns:c16="http://schemas.microsoft.com/office/drawing/2014/chart" uri="{C3380CC4-5D6E-409C-BE32-E72D297353CC}">
              <c16:uniqueId val="{00000008-3A53-42C5-984F-39EE2696F8CC}"/>
            </c:ext>
          </c:extLst>
        </c:ser>
        <c:dLbls>
          <c:showLegendKey val="0"/>
          <c:showVal val="0"/>
          <c:showCatName val="0"/>
          <c:showSerName val="0"/>
          <c:showPercent val="0"/>
          <c:showBubbleSize val="0"/>
        </c:dLbls>
        <c:marker val="1"/>
        <c:smooth val="0"/>
        <c:axId val="222777344"/>
        <c:axId val="222779264"/>
      </c:lineChart>
      <c:catAx>
        <c:axId val="2227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779264"/>
        <c:crosses val="autoZero"/>
        <c:auto val="1"/>
        <c:lblAlgn val="ctr"/>
        <c:lblOffset val="100"/>
        <c:tickLblSkip val="1"/>
        <c:tickMarkSkip val="1"/>
        <c:noMultiLvlLbl val="0"/>
      </c:catAx>
      <c:valAx>
        <c:axId val="2227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80710</c:v>
                </c:pt>
                <c:pt idx="5">
                  <c:v>81665</c:v>
                </c:pt>
                <c:pt idx="8">
                  <c:v>80550</c:v>
                </c:pt>
                <c:pt idx="11">
                  <c:v>78710</c:v>
                </c:pt>
                <c:pt idx="14">
                  <c:v>76636</c:v>
                </c:pt>
              </c:numCache>
            </c:numRef>
          </c:val>
          <c:extLst>
            <c:ext xmlns:c16="http://schemas.microsoft.com/office/drawing/2014/chart" uri="{C3380CC4-5D6E-409C-BE32-E72D297353CC}">
              <c16:uniqueId val="{00000000-E8D5-48B0-98FB-28F8EB8C67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1233</c:v>
                </c:pt>
                <c:pt idx="5">
                  <c:v>1143</c:v>
                </c:pt>
                <c:pt idx="8">
                  <c:v>1141</c:v>
                </c:pt>
                <c:pt idx="11">
                  <c:v>977</c:v>
                </c:pt>
                <c:pt idx="14">
                  <c:v>798</c:v>
                </c:pt>
              </c:numCache>
            </c:numRef>
          </c:val>
          <c:extLst>
            <c:ext xmlns:c16="http://schemas.microsoft.com/office/drawing/2014/chart" uri="{C3380CC4-5D6E-409C-BE32-E72D297353CC}">
              <c16:uniqueId val="{00000001-E8D5-48B0-98FB-28F8EB8C67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17113</c:v>
                </c:pt>
                <c:pt idx="5">
                  <c:v>19240</c:v>
                </c:pt>
                <c:pt idx="8">
                  <c:v>21487</c:v>
                </c:pt>
                <c:pt idx="11">
                  <c:v>22688</c:v>
                </c:pt>
                <c:pt idx="14">
                  <c:v>24051</c:v>
                </c:pt>
              </c:numCache>
            </c:numRef>
          </c:val>
          <c:extLst>
            <c:ext xmlns:c16="http://schemas.microsoft.com/office/drawing/2014/chart" uri="{C3380CC4-5D6E-409C-BE32-E72D297353CC}">
              <c16:uniqueId val="{00000002-E8D5-48B0-98FB-28F8EB8C67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D5-48B0-98FB-28F8EB8C67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D5-48B0-98FB-28F8EB8C67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108</c:v>
                </c:pt>
                <c:pt idx="3">
                  <c:v>114</c:v>
                </c:pt>
                <c:pt idx="6">
                  <c:v>120</c:v>
                </c:pt>
                <c:pt idx="9">
                  <c:v>123</c:v>
                </c:pt>
                <c:pt idx="12">
                  <c:v>125</c:v>
                </c:pt>
              </c:numCache>
            </c:numRef>
          </c:val>
          <c:extLst>
            <c:ext xmlns:c16="http://schemas.microsoft.com/office/drawing/2014/chart" uri="{C3380CC4-5D6E-409C-BE32-E72D297353CC}">
              <c16:uniqueId val="{00000005-E8D5-48B0-98FB-28F8EB8C67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12390</c:v>
                </c:pt>
                <c:pt idx="3">
                  <c:v>12186</c:v>
                </c:pt>
                <c:pt idx="6">
                  <c:v>11614</c:v>
                </c:pt>
                <c:pt idx="9">
                  <c:v>11725</c:v>
                </c:pt>
                <c:pt idx="12">
                  <c:v>10896</c:v>
                </c:pt>
              </c:numCache>
            </c:numRef>
          </c:val>
          <c:extLst>
            <c:ext xmlns:c16="http://schemas.microsoft.com/office/drawing/2014/chart" uri="{C3380CC4-5D6E-409C-BE32-E72D297353CC}">
              <c16:uniqueId val="{00000006-E8D5-48B0-98FB-28F8EB8C67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560</c:v>
                </c:pt>
                <c:pt idx="3">
                  <c:v>428</c:v>
                </c:pt>
                <c:pt idx="6">
                  <c:v>306</c:v>
                </c:pt>
                <c:pt idx="9">
                  <c:v>230</c:v>
                </c:pt>
                <c:pt idx="12">
                  <c:v>178</c:v>
                </c:pt>
              </c:numCache>
            </c:numRef>
          </c:val>
          <c:extLst>
            <c:ext xmlns:c16="http://schemas.microsoft.com/office/drawing/2014/chart" uri="{C3380CC4-5D6E-409C-BE32-E72D297353CC}">
              <c16:uniqueId val="{00000007-E8D5-48B0-98FB-28F8EB8C67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34027</c:v>
                </c:pt>
                <c:pt idx="3">
                  <c:v>34215</c:v>
                </c:pt>
                <c:pt idx="6">
                  <c:v>34596</c:v>
                </c:pt>
                <c:pt idx="9">
                  <c:v>32352</c:v>
                </c:pt>
                <c:pt idx="12">
                  <c:v>31542</c:v>
                </c:pt>
              </c:numCache>
            </c:numRef>
          </c:val>
          <c:extLst>
            <c:ext xmlns:c16="http://schemas.microsoft.com/office/drawing/2014/chart" uri="{C3380CC4-5D6E-409C-BE32-E72D297353CC}">
              <c16:uniqueId val="{00000008-E8D5-48B0-98FB-28F8EB8C67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2894</c:v>
                </c:pt>
                <c:pt idx="3">
                  <c:v>2528</c:v>
                </c:pt>
                <c:pt idx="6">
                  <c:v>2241</c:v>
                </c:pt>
                <c:pt idx="9">
                  <c:v>1966</c:v>
                </c:pt>
                <c:pt idx="12">
                  <c:v>1702</c:v>
                </c:pt>
              </c:numCache>
            </c:numRef>
          </c:val>
          <c:extLst>
            <c:ext xmlns:c16="http://schemas.microsoft.com/office/drawing/2014/chart" uri="{C3380CC4-5D6E-409C-BE32-E72D297353CC}">
              <c16:uniqueId val="{00000009-E8D5-48B0-98FB-28F8EB8C67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86004</c:v>
                </c:pt>
                <c:pt idx="3">
                  <c:v>88081</c:v>
                </c:pt>
                <c:pt idx="6">
                  <c:v>85802</c:v>
                </c:pt>
                <c:pt idx="9">
                  <c:v>84085</c:v>
                </c:pt>
                <c:pt idx="12">
                  <c:v>81157</c:v>
                </c:pt>
              </c:numCache>
            </c:numRef>
          </c:val>
          <c:extLst>
            <c:ext xmlns:c16="http://schemas.microsoft.com/office/drawing/2014/chart" uri="{C3380CC4-5D6E-409C-BE32-E72D297353CC}">
              <c16:uniqueId val="{0000000A-E8D5-48B0-98FB-28F8EB8C6756}"/>
            </c:ext>
          </c:extLst>
        </c:ser>
        <c:dLbls>
          <c:showLegendKey val="0"/>
          <c:showVal val="0"/>
          <c:showCatName val="0"/>
          <c:showSerName val="0"/>
          <c:showPercent val="0"/>
          <c:showBubbleSize val="0"/>
        </c:dLbls>
        <c:gapWidth val="100"/>
        <c:overlap val="100"/>
        <c:axId val="221856512"/>
        <c:axId val="22185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36927</c:v>
                </c:pt>
                <c:pt idx="2">
                  <c:v>#N/A</c:v>
                </c:pt>
                <c:pt idx="3">
                  <c:v>#N/A</c:v>
                </c:pt>
                <c:pt idx="4">
                  <c:v>35505</c:v>
                </c:pt>
                <c:pt idx="5">
                  <c:v>#N/A</c:v>
                </c:pt>
                <c:pt idx="6">
                  <c:v>#N/A</c:v>
                </c:pt>
                <c:pt idx="7">
                  <c:v>31500</c:v>
                </c:pt>
                <c:pt idx="8">
                  <c:v>#N/A</c:v>
                </c:pt>
                <c:pt idx="9">
                  <c:v>#N/A</c:v>
                </c:pt>
                <c:pt idx="10">
                  <c:v>28106</c:v>
                </c:pt>
                <c:pt idx="11">
                  <c:v>#N/A</c:v>
                </c:pt>
                <c:pt idx="12">
                  <c:v>#N/A</c:v>
                </c:pt>
                <c:pt idx="13">
                  <c:v>24115</c:v>
                </c:pt>
                <c:pt idx="14">
                  <c:v>#N/A</c:v>
                </c:pt>
              </c:numCache>
            </c:numRef>
          </c:val>
          <c:smooth val="0"/>
          <c:extLst>
            <c:ext xmlns:c16="http://schemas.microsoft.com/office/drawing/2014/chart" uri="{C3380CC4-5D6E-409C-BE32-E72D297353CC}">
              <c16:uniqueId val="{0000000B-E8D5-48B0-98FB-28F8EB8C6756}"/>
            </c:ext>
          </c:extLst>
        </c:ser>
        <c:dLbls>
          <c:showLegendKey val="0"/>
          <c:showVal val="0"/>
          <c:showCatName val="0"/>
          <c:showSerName val="0"/>
          <c:showPercent val="0"/>
          <c:showBubbleSize val="0"/>
        </c:dLbls>
        <c:marker val="1"/>
        <c:smooth val="0"/>
        <c:axId val="221856512"/>
        <c:axId val="221858432"/>
      </c:lineChart>
      <c:catAx>
        <c:axId val="2218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858432"/>
        <c:crosses val="autoZero"/>
        <c:auto val="1"/>
        <c:lblAlgn val="ctr"/>
        <c:lblOffset val="100"/>
        <c:tickLblSkip val="1"/>
        <c:tickMarkSkip val="1"/>
        <c:noMultiLvlLbl val="0"/>
      </c:catAx>
      <c:valAx>
        <c:axId val="2218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1908</c:v>
                </c:pt>
                <c:pt idx="1">
                  <c:v>1820</c:v>
                </c:pt>
                <c:pt idx="2">
                  <c:v>3996</c:v>
                </c:pt>
              </c:numCache>
            </c:numRef>
          </c:val>
          <c:extLst>
            <c:ext xmlns:c16="http://schemas.microsoft.com/office/drawing/2014/chart" uri="{C3380CC4-5D6E-409C-BE32-E72D297353CC}">
              <c16:uniqueId val="{00000000-AD21-4CEF-B1DA-FF86664CD6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18226</c:v>
                </c:pt>
                <c:pt idx="1">
                  <c:v>19318</c:v>
                </c:pt>
                <c:pt idx="2">
                  <c:v>18491</c:v>
                </c:pt>
              </c:numCache>
            </c:numRef>
          </c:val>
          <c:extLst>
            <c:ext xmlns:c16="http://schemas.microsoft.com/office/drawing/2014/chart" uri="{C3380CC4-5D6E-409C-BE32-E72D297353CC}">
              <c16:uniqueId val="{00000001-AD21-4CEF-B1DA-FF86664CD6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4345</c:v>
                </c:pt>
                <c:pt idx="1">
                  <c:v>4092</c:v>
                </c:pt>
                <c:pt idx="2">
                  <c:v>3857</c:v>
                </c:pt>
              </c:numCache>
            </c:numRef>
          </c:val>
          <c:extLst>
            <c:ext xmlns:c16="http://schemas.microsoft.com/office/drawing/2014/chart" uri="{C3380CC4-5D6E-409C-BE32-E72D297353CC}">
              <c16:uniqueId val="{00000002-AD21-4CEF-B1DA-FF86664CD6A0}"/>
            </c:ext>
          </c:extLst>
        </c:ser>
        <c:dLbls>
          <c:showLegendKey val="0"/>
          <c:showVal val="0"/>
          <c:showCatName val="0"/>
          <c:showSerName val="0"/>
          <c:showPercent val="0"/>
          <c:showBubbleSize val="0"/>
        </c:dLbls>
        <c:gapWidth val="120"/>
        <c:overlap val="100"/>
        <c:axId val="229929344"/>
        <c:axId val="229930880"/>
      </c:barChart>
      <c:catAx>
        <c:axId val="2299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930880"/>
        <c:crosses val="autoZero"/>
        <c:auto val="1"/>
        <c:lblAlgn val="ctr"/>
        <c:lblOffset val="100"/>
        <c:tickLblSkip val="1"/>
        <c:tickMarkSkip val="1"/>
        <c:noMultiLvlLbl val="0"/>
      </c:catAx>
      <c:valAx>
        <c:axId val="229930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9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{39804BCE-9287-4CB0-A4E8-E7DCC39A5F7D}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C85-44F1-9D51-B4CA3F65C3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{32E088AE-CAE6-4EA0-9D4F-840A81400892}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85-44F1-9D51-B4CA3F65C3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{9A31A1D8-010D-41A7-BBA2-8D36259E9B7F}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85-44F1-9D51-B4CA3F65C3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{61879EAB-953F-49A0-9C2B-05869361DAFB}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85-44F1-9D51-B4CA3F65C3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{7F4AC50D-0758-4581-A415-944E04F78905}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85-44F1-9D51-B4CA3F65C3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{DF9EF10A-4606-4DEF-948B-4896FE62D1A5}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C85-44F1-9D51-B4CA3F65C3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{1D8E9678-1143-4D9A-8D05-74D5DC0D04A8}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C85-44F1-9D51-B4CA3F65C3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{9D153508-C890-4EF9-B4DE-664A60657E78}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C85-44F1-9D51-B4CA3F65C3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{6FCEFEA6-3BCC-47DF-861E-FAABA760905C}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C85-44F1-9D51-B4CA3F65C3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pt idx="24">
                  <c:v>55.9</c:v>
                </c:pt>
                <c:pt idx="32">
                  <c:v>57.5</c:v>
                </c:pt>
              </c:numCache>
            </c:numRef>
          </c:xVal>
          <c:yVal>
            <c:numRef>
              <c:f>公会計指標分析・財政指標組合せ分析表!$BP$51:$DC$51</c:f>
              <c:numCache>
                <c:formatCode>#,##0.0;"▲ "#,##0.0</c:formatCode>
                <c:ptCount val="40"/>
                <c:pt idx="16">
                  <c:v>94.9</c:v>
                </c:pt>
                <c:pt idx="24">
                  <c:v>86.6</c:v>
                </c:pt>
                <c:pt idx="32">
                  <c:v>75.599999999999994</c:v>
                </c:pt>
              </c:numCache>
            </c:numRef>
          </c:yVal>
          <c:smooth val="0"/>
          <c:extLst>
            <c:ext xmlns:c16="http://schemas.microsoft.com/office/drawing/2014/chart" uri="{C3380CC4-5D6E-409C-BE32-E72D297353CC}">
              <c16:uniqueId val="{00000009-DC85-44F1-9D51-B4CA3F65C3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{69923E5A-B2C7-4A07-8F1A-39F497631435}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C85-44F1-9D51-B4CA3F65C3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{6E6F48BF-FDC4-4DB3-81F8-1BE132CC2E8C}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85-44F1-9D51-B4CA3F65C3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{774D50A3-9696-479A-A131-569BD501566E}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85-44F1-9D51-B4CA3F65C3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{C8EC633C-1692-4590-A9CC-CB5E73A8D5DC}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85-44F1-9D51-B4CA3F65C3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{153F0AB4-6C7C-4CE3-BCDA-C35C71299B47}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85-44F1-9D51-B4CA3F65C3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{5CFB8117-8381-437E-B619-4FFAA6D64725}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C85-44F1-9D51-B4CA3F65C3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{F48E2718-0C24-4D27-B9EF-E792E44093C4}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C85-44F1-9D51-B4CA3F65C3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{920AE49A-6F1E-4B56-8350-3B569A679562}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C85-44F1-9D51-B4CA3F65C3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{B83B45E4-BD03-47D2-856A-A3FEED2C82DE}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C85-44F1-9D51-B4CA3F65C3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DC85-44F1-9D51-B4CA3F65C393}"/>
            </c:ext>
          </c:extLst>
        </c:ser>
        <c:dLbls>
          <c:showLegendKey val="0"/>
          <c:showVal val="1"/>
          <c:showCatName val="0"/>
          <c:showSerName val="0"/>
          <c:showPercent val="0"/>
          <c:showBubbleSize val="0"/>
        </c:dLbls>
        <c:axId val="143655680"/>
        <c:axId val="143916416"/>
      </c:scatterChart>
      <c:valAx>
        <c:axId val="143655680"/>
        <c:scaling>
          <c:orientation val="minMax"/>
          <c:max val="60.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916416"/>
        <c:crosses val="autoZero"/>
        <c:crossBetween val="midCat"/>
      </c:valAx>
      <c:valAx>
        <c:axId val="143916416"/>
        <c:scaling>
          <c:orientation val="minMax"/>
          <c:max val="103"/>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65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{637D5A86-A928-4DF4-8093-C6570F6555DF}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08-4370-BD6B-92B99E3543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{DC0014A5-0236-41E2-BA7C-C7A4A7C426F1}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8-4370-BD6B-92B99E3543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{DF344FDB-E4BF-445A-A20E-5F5F8D07BACF}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8-4370-BD6B-92B99E3543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{C2E0D5FD-0060-401B-B14B-59EC4CA91054}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8-4370-BD6B-92B99E3543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{A5F71067-78C7-4058-821B-6ED9D83CB881}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8-4370-BD6B-92B99E35438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{BAB3F0DD-9B25-4AF3-9F3C-E8E7161CC5CB}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08-4370-BD6B-92B99E35438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{5BC1113D-B1E7-4C24-AECA-4B733206045E}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08-4370-BD6B-92B99E35438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{243116C6-4FE6-4BCB-BBC0-06467F16F700}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08-4370-BD6B-92B99E35438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{A4213FF4-343A-4576-B86B-E7DC48958814}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08-4370-BD6B-92B99E3543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12.8</c:v>
                </c:pt>
                <c:pt idx="16">
                  <c:v>11.9</c:v>
                </c:pt>
                <c:pt idx="24">
                  <c:v>11.6</c:v>
                </c:pt>
                <c:pt idx="32">
                  <c:v>11.5</c:v>
                </c:pt>
              </c:numCache>
            </c:numRef>
          </c:xVal>
          <c:yVal>
            <c:numRef>
              <c:f>公会計指標分析・財政指標組合せ分析表!$BP$73:$DC$73</c:f>
              <c:numCache>
                <c:formatCode>#,##0.0;"▲ "#,##0.0</c:formatCode>
                <c:ptCount val="40"/>
                <c:pt idx="0">
                  <c:v>109.7</c:v>
                </c:pt>
                <c:pt idx="8">
                  <c:v>104.3</c:v>
                </c:pt>
                <c:pt idx="16">
                  <c:v>94.9</c:v>
                </c:pt>
                <c:pt idx="24">
                  <c:v>86.6</c:v>
                </c:pt>
                <c:pt idx="32">
                  <c:v>75.599999999999994</c:v>
                </c:pt>
              </c:numCache>
            </c:numRef>
          </c:yVal>
          <c:smooth val="0"/>
          <c:extLst>
            <c:ext xmlns:c16="http://schemas.microsoft.com/office/drawing/2014/chart" uri="{C3380CC4-5D6E-409C-BE32-E72D297353CC}">
              <c16:uniqueId val="{00000009-0D08-4370-BD6B-92B99E3543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{097F61E7-E9D0-49EB-8B4B-D0A9EFA7FF72}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08-4370-BD6B-92B99E3543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{2EAD8F43-8F04-4C0B-A0A7-C1F2DE797A1C}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8-4370-BD6B-92B99E3543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{214DD419-5D71-4328-8D7E-FB3E201D4642}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8-4370-BD6B-92B99E3543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{BFAE0581-C75C-4B63-87B6-D75D29C18F36}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8-4370-BD6B-92B99E3543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{ACC71919-8B94-4E62-BAE7-4159FC359FCA}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8-4370-BD6B-92B99E35438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{59F47BB1-33C2-465F-AC46-864BA97D4ECA}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08-4370-BD6B-92B99E35438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{F9BC230C-455C-43FF-8845-0F897667D908}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08-4370-BD6B-92B99E35438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{B6814D46-BA74-4285-8851-65FA57442B96}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08-4370-BD6B-92B99E35438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{7D3D1614-1CA0-46C2-866E-0E06E8047DB2}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08-4370-BD6B-92B99E3543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12</c:v>
                </c:pt>
                <c:pt idx="16">
                  <c:v>8.6</c:v>
                </c:pt>
                <c:pt idx="24">
                  <c:v>8.1999999999999993</c:v>
                </c:pt>
                <c:pt idx="32">
                  <c:v>7.8</c:v>
                </c:pt>
              </c:numCache>
            </c:numRef>
          </c:xVal>
          <c:yVal>
            <c:numRef>
              <c:f>公会計指標分析・財政指標組合せ分析表!$BP$77:$DC$77</c:f>
              <c:numCache>
                <c:formatCode>#,##0.0;"▲ "#,##0.0</c:formatCode>
                <c:ptCount val="40"/>
                <c:pt idx="0">
                  <c:v>33.299999999999997</c:v>
                </c:pt>
                <c:pt idx="8">
                  <c:v>74.400000000000006</c:v>
                </c:pt>
                <c:pt idx="16">
                  <c:v>53.1</c:v>
                </c:pt>
                <c:pt idx="24">
                  <c:v>51.2</c:v>
                </c:pt>
                <c:pt idx="32">
                  <c:v>47.2</c:v>
                </c:pt>
              </c:numCache>
            </c:numRef>
          </c:yVal>
          <c:smooth val="0"/>
          <c:extLst>
            <c:ext xmlns:c16="http://schemas.microsoft.com/office/drawing/2014/chart" uri="{C3380CC4-5D6E-409C-BE32-E72D297353CC}">
              <c16:uniqueId val="{00000013-0D08-4370-BD6B-92B99E354381}"/>
            </c:ext>
          </c:extLst>
        </c:ser>
        <c:dLbls>
          <c:showLegendKey val="0"/>
          <c:showVal val="1"/>
          <c:showCatName val="0"/>
          <c:showSerName val="0"/>
          <c:showPercent val="0"/>
          <c:showBubbleSize val="0"/>
        </c:dLbls>
        <c:axId val="143875456"/>
        <c:axId val="143889920"/>
      </c:scatterChart>
      <c:valAx>
        <c:axId val="143875456"/>
        <c:scaling>
          <c:orientation val="minMax"/>
          <c:max val="14.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889920"/>
        <c:crosses val="autoZero"/>
        <c:crossBetween val="midCat"/>
      </c:valAx>
      <c:valAx>
        <c:axId val="143889920"/>
        <c:scaling>
          <c:orientation val="minMax"/>
          <c:max val="12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87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実質公債費比率（分子）は、対前年度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％（３か年平均）で、前年度と比べ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起債の新規発行を可能な範囲で抑制するなどし地方債残高が減となったことによる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、繰上償還や、過疎債など有利な地方債の発行による算入公債費の増等により分子を減少させるなど、比率の減少に努める。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将来負担比率（分子）は、対前年度△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主な要因は、地方債の新規発行を可能な範囲で抑制するなどし地方債残高が減となったこと、減債基金などの充当可能基金が増となったことによる。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今後も公債費等義務的経費の削減など行財政改革を進め、財政の健全化に努める。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岩手県一関市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公債費に充てるため「減債基金」を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億円、地域振興に関する事業に充てるため「地域振興基金」を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億円取り崩した一方、決算剰余金を「減債基金」に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に対応するため「減債基金」を取り崩して対応することや、「地域振興基金」や「過疎地域自立促進基金」を各計画の期間内に全額取り崩す計画であることから、基金全体としては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市民と行政が一体となった協働のまちづくりの推進など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高齢化社会に対応した地域福祉の増進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過疎地域の自立促進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ふるさと応援基金：活力と魅力ある「いちのせき」のまちづくりの推進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市立学校施設の整備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過疎地域自立促進計画に基づく事業の財源として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千円の寄付額に対し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地域振興基金：新市建設計画の計画期間（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年度）までに取崩予定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地域福祉基金：未定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過疎地域自立促進計画の計画期間（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年度）までに取崩予定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当該年度の寄附金を一度基金に積み立て、積立年度の次年度以降に取崩予定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学校施設財産処分積立基金：未定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％を目安に積み立てることとしており、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億円積立てたことにより、基金全体としては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国的な災害の発生状況や将来を見据えたまちづくりに向けた事業を着実に推進するため、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積み立てることと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年度まで増加していく見込みであり、その償還に基金を取り崩して対応する予定であることから基金は減少予定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有形固定資産減価償却率は上昇傾向となっている。類似団体内順位は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位となっているが、類似団体平均並びに全国平均より低くなっている。この要因としては、市町村合併後の施設整備や統合による小中学校の新規整備があったことが一因としてあげられる。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年度に策定した公共施設等総合管理計画において、建物系施設の延床面積を令和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年度までに概ね３割縮減する目標を掲げ、公共施設の見直しと計画的な保全に取組むこととしている。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0" name="楕円 79"/>
        <xdr:cNvSpPr/>
      </xdr:nvSpPr>
      <xdr:spPr>
        <a:xfrm>
          <a:off x="4711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1" name="有形固定資産減価償却率該当値テキスト"/>
        <xdr:cNvSpPr txBox="1"/>
      </xdr:nvSpPr>
      <xdr:spPr>
        <a:xfrm>
          <a:off x="48133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38917</xdr:rowOff>
    </xdr:from>
    <xdr:to>
      <xdr:col>19</xdr:col>
      <xdr:colOff>187325</xdr:colOff>
      <xdr:row>30</xdr:row>
      <xdr:rowOff>140517</xdr:rowOff>
    </xdr:to>
    <xdr:sp macro="" textlink="">
      <xdr:nvSpPr>
        <xdr:cNvPr id="82" name="楕円 81"/>
        <xdr:cNvSpPr/>
      </xdr:nvSpPr>
      <xdr:spPr>
        <a:xfrm>
          <a:off x="4000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89717</xdr:rowOff>
    </xdr:to>
    <xdr:cxnSp macro="">
      <xdr:nvCxnSpPr>
        <xdr:cNvPr id="83" name="直線コネクタ 82"/>
        <xdr:cNvCxnSpPr/>
      </xdr:nvCxnSpPr>
      <xdr:spPr>
        <a:xfrm flipV="1">
          <a:off x="4051300" y="5955393"/>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4" name="楕円 83"/>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139065</xdr:rowOff>
    </xdr:to>
    <xdr:cxnSp macro="">
      <xdr:nvCxnSpPr>
        <xdr:cNvPr id="85" name="直線コネクタ 84"/>
        <xdr:cNvCxnSpPr/>
      </xdr:nvCxnSpPr>
      <xdr:spPr>
        <a:xfrm flipV="1">
          <a:off x="3289300" y="600474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6"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87" name="n_2ave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131644</xdr:rowOff>
    </xdr:from>
    <xdr:ext cx="405111" cy="259045"/>
    <xdr:sp macro="" textlink="">
      <xdr:nvSpPr>
        <xdr:cNvPr id="88" name="n_1mainValue有形固定資産減価償却率"/>
        <xdr:cNvSpPr txBox="1"/>
      </xdr:nvSpPr>
      <xdr:spPr>
        <a:xfrm>
          <a:off x="38360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9"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年度決算では類似団体平均よりやや高い数値であったが、平成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年度決算では類似団体平均を下回った。地方債残高の減少が一因としてあげられる。また、定員適正化計画に基づき平成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年間で職員数を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人）削減する予定であり、人件費の削減にも努めている。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7" name="テキスト ボックス 106"/>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3" name="テキスト ボックス 112"/>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5" name="テキスト ボックス 114"/>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1" name="直線コネクタ 120"/>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2"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3" name="直線コネクタ 122"/>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4"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5" name="直線コネクタ 124"/>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26"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7" name="フローチャート: 判断 126"/>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28" name="フローチャート: 判断 127"/>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45312</xdr:rowOff>
    </xdr:from>
    <xdr:to>
      <xdr:col>76</xdr:col>
      <xdr:colOff>73025</xdr:colOff>
      <xdr:row>32</xdr:row>
      <xdr:rowOff>146912</xdr:rowOff>
    </xdr:to>
    <xdr:sp macro="" textlink="">
      <xdr:nvSpPr>
        <xdr:cNvPr id="134" name="楕円 133"/>
        <xdr:cNvSpPr/>
      </xdr:nvSpPr>
      <xdr:spPr>
        <a:xfrm>
          <a:off x="14744700" y="63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23739</xdr:rowOff>
    </xdr:from>
    <xdr:ext cx="469744" cy="259045"/>
    <xdr:sp macro="" textlink="">
      <xdr:nvSpPr>
        <xdr:cNvPr id="135" name="債務償還比率該当値テキスト"/>
        <xdr:cNvSpPr txBox="1"/>
      </xdr:nvSpPr>
      <xdr:spPr>
        <a:xfrm>
          <a:off x="14846300" y="62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13544</xdr:rowOff>
    </xdr:from>
    <xdr:to>
      <xdr:col>72</xdr:col>
      <xdr:colOff>123825</xdr:colOff>
      <xdr:row>32</xdr:row>
      <xdr:rowOff>115144</xdr:rowOff>
    </xdr:to>
    <xdr:sp macro="" textlink="">
      <xdr:nvSpPr>
        <xdr:cNvPr id="136" name="楕円 135"/>
        <xdr:cNvSpPr/>
      </xdr:nvSpPr>
      <xdr:spPr>
        <a:xfrm>
          <a:off x="14033500" y="62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64344</xdr:rowOff>
    </xdr:from>
    <xdr:to>
      <xdr:col>76</xdr:col>
      <xdr:colOff>22225</xdr:colOff>
      <xdr:row>32</xdr:row>
      <xdr:rowOff>96112</xdr:rowOff>
    </xdr:to>
    <xdr:cxnSp macro="">
      <xdr:nvCxnSpPr>
        <xdr:cNvPr id="137" name="直線コネクタ 136"/>
        <xdr:cNvCxnSpPr/>
      </xdr:nvCxnSpPr>
      <xdr:spPr>
        <a:xfrm>
          <a:off x="14084300" y="6322269"/>
          <a:ext cx="7112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38"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131671</xdr:rowOff>
    </xdr:from>
    <xdr:ext cx="469744" cy="259045"/>
    <xdr:sp macro="" textlink="">
      <xdr:nvSpPr>
        <xdr:cNvPr id="139" name="n_1mainValue債務償還比率"/>
        <xdr:cNvSpPr txBox="1"/>
      </xdr:nvSpPr>
      <xdr:spPr>
        <a:xfrm>
          <a:off x="13836727" y="60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0" name="楕円 69"/>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1" name="【道路】&#10;有形固定資産減価償却率該当値テキスト"/>
        <xdr:cNvSpPr txBox="1"/>
      </xdr:nvSpPr>
      <xdr:spPr>
        <a:xfrm>
          <a:off x="4673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2" name="楕円 71"/>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121920</xdr:rowOff>
    </xdr:to>
    <xdr:cxnSp macro="">
      <xdr:nvCxnSpPr>
        <xdr:cNvPr id="73" name="直線コネクタ 72"/>
        <xdr:cNvCxnSpPr/>
      </xdr:nvCxnSpPr>
      <xdr:spPr>
        <a:xfrm flipV="1">
          <a:off x="3797300" y="66046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4" name="楕円 73"/>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156210</xdr:rowOff>
    </xdr:to>
    <xdr:cxnSp macro="">
      <xdr:nvCxnSpPr>
        <xdr:cNvPr id="75" name="直線コネクタ 74"/>
        <xdr:cNvCxnSpPr/>
      </xdr:nvCxnSpPr>
      <xdr:spPr>
        <a:xfrm flipV="1">
          <a:off x="2908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6"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8"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79" name="n_2mainValue【道路】&#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3" name="直線コネクタ 102"/>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4"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5" name="直線コネクタ 104"/>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6"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7" name="直線コネクタ 106"/>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08"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09" name="フローチャート: 判断 108"/>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0" name="フローチャート: 判断 109"/>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1" name="フローチャート: 判断 110"/>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69405</xdr:rowOff>
    </xdr:from>
    <xdr:to>
      <xdr:col>55</xdr:col>
      <xdr:colOff>50800</xdr:colOff>
      <xdr:row>37</xdr:row>
      <xdr:rowOff>171005</xdr:rowOff>
    </xdr:to>
    <xdr:sp macro="" textlink="">
      <xdr:nvSpPr>
        <xdr:cNvPr id="117" name="楕円 116"/>
        <xdr:cNvSpPr/>
      </xdr:nvSpPr>
      <xdr:spPr>
        <a:xfrm>
          <a:off x="10426700" y="64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92282</xdr:rowOff>
    </xdr:from>
    <xdr:ext cx="534377" cy="259045"/>
    <xdr:sp macro="" textlink="">
      <xdr:nvSpPr>
        <xdr:cNvPr id="118" name="【道路】&#10;一人当たり延長該当値テキスト"/>
        <xdr:cNvSpPr txBox="1"/>
      </xdr:nvSpPr>
      <xdr:spPr>
        <a:xfrm>
          <a:off x="10515600"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89103</xdr:rowOff>
    </xdr:from>
    <xdr:to>
      <xdr:col>50</xdr:col>
      <xdr:colOff>165100</xdr:colOff>
      <xdr:row>38</xdr:row>
      <xdr:rowOff>19253</xdr:rowOff>
    </xdr:to>
    <xdr:sp macro="" textlink="">
      <xdr:nvSpPr>
        <xdr:cNvPr id="119" name="楕円 118"/>
        <xdr:cNvSpPr/>
      </xdr:nvSpPr>
      <xdr:spPr>
        <a:xfrm>
          <a:off x="9588500" y="64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120205</xdr:rowOff>
    </xdr:from>
    <xdr:to>
      <xdr:col>55</xdr:col>
      <xdr:colOff>0</xdr:colOff>
      <xdr:row>37</xdr:row>
      <xdr:rowOff>139903</xdr:rowOff>
    </xdr:to>
    <xdr:cxnSp macro="">
      <xdr:nvCxnSpPr>
        <xdr:cNvPr id="120" name="直線コネクタ 119"/>
        <xdr:cNvCxnSpPr/>
      </xdr:nvCxnSpPr>
      <xdr:spPr>
        <a:xfrm flipV="1">
          <a:off x="9639300" y="6463855"/>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100343</xdr:rowOff>
    </xdr:from>
    <xdr:to>
      <xdr:col>46</xdr:col>
      <xdr:colOff>38100</xdr:colOff>
      <xdr:row>38</xdr:row>
      <xdr:rowOff>30493</xdr:rowOff>
    </xdr:to>
    <xdr:sp macro="" textlink="">
      <xdr:nvSpPr>
        <xdr:cNvPr id="121" name="楕円 120"/>
        <xdr:cNvSpPr/>
      </xdr:nvSpPr>
      <xdr:spPr>
        <a:xfrm>
          <a:off x="8699500" y="64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139903</xdr:rowOff>
    </xdr:from>
    <xdr:to>
      <xdr:col>50</xdr:col>
      <xdr:colOff>114300</xdr:colOff>
      <xdr:row>37</xdr:row>
      <xdr:rowOff>151143</xdr:rowOff>
    </xdr:to>
    <xdr:cxnSp macro="">
      <xdr:nvCxnSpPr>
        <xdr:cNvPr id="122" name="直線コネクタ 121"/>
        <xdr:cNvCxnSpPr/>
      </xdr:nvCxnSpPr>
      <xdr:spPr>
        <a:xfrm flipV="1">
          <a:off x="8750300" y="6483553"/>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23"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24"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35780</xdr:rowOff>
    </xdr:from>
    <xdr:ext cx="534377" cy="259045"/>
    <xdr:sp macro="" textlink="">
      <xdr:nvSpPr>
        <xdr:cNvPr id="125" name="n_1mainValue【道路】&#10;一人当たり延長"/>
        <xdr:cNvSpPr txBox="1"/>
      </xdr:nvSpPr>
      <xdr:spPr>
        <a:xfrm>
          <a:off x="93594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47020</xdr:rowOff>
    </xdr:from>
    <xdr:ext cx="534377" cy="259045"/>
    <xdr:sp macro="" textlink="">
      <xdr:nvSpPr>
        <xdr:cNvPr id="126" name="n_2mainValue【道路】&#10;一人当たり延長"/>
        <xdr:cNvSpPr txBox="1"/>
      </xdr:nvSpPr>
      <xdr:spPr>
        <a:xfrm>
          <a:off x="8483111" y="621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1" name="直線コネクタ 15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3" name="直線コネクタ 15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5" name="直線コネクタ 15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56"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57" name="フローチャート: 判断 15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58" name="フローチャート: 判断 15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59" name="フローチャート: 判断 15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33020</xdr:rowOff>
    </xdr:from>
    <xdr:to>
      <xdr:col>24</xdr:col>
      <xdr:colOff>114300</xdr:colOff>
      <xdr:row>63</xdr:row>
      <xdr:rowOff>134620</xdr:rowOff>
    </xdr:to>
    <xdr:sp macro="" textlink="">
      <xdr:nvSpPr>
        <xdr:cNvPr id="165" name="楕円 164"/>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119397</xdr:rowOff>
    </xdr:from>
    <xdr:ext cx="405111" cy="259045"/>
    <xdr:sp macro="" textlink="">
      <xdr:nvSpPr>
        <xdr:cNvPr id="166" name="【橋りょう・トンネル】&#10;有形固定資産減価償却率該当値テキスト"/>
        <xdr:cNvSpPr txBox="1"/>
      </xdr:nvSpPr>
      <xdr:spPr>
        <a:xfrm>
          <a:off x="46736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78740</xdr:rowOff>
    </xdr:from>
    <xdr:to>
      <xdr:col>20</xdr:col>
      <xdr:colOff>38100</xdr:colOff>
      <xdr:row>64</xdr:row>
      <xdr:rowOff>8890</xdr:rowOff>
    </xdr:to>
    <xdr:sp macro="" textlink="">
      <xdr:nvSpPr>
        <xdr:cNvPr id="167" name="楕円 166"/>
        <xdr:cNvSpPr/>
      </xdr:nvSpPr>
      <xdr:spPr>
        <a:xfrm>
          <a:off x="3746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83820</xdr:rowOff>
    </xdr:from>
    <xdr:to>
      <xdr:col>24</xdr:col>
      <xdr:colOff>63500</xdr:colOff>
      <xdr:row>63</xdr:row>
      <xdr:rowOff>129540</xdr:rowOff>
    </xdr:to>
    <xdr:cxnSp macro="">
      <xdr:nvCxnSpPr>
        <xdr:cNvPr id="168" name="直線コネクタ 167"/>
        <xdr:cNvCxnSpPr/>
      </xdr:nvCxnSpPr>
      <xdr:spPr>
        <a:xfrm flipV="1">
          <a:off x="3797300" y="10885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128270</xdr:rowOff>
    </xdr:from>
    <xdr:to>
      <xdr:col>15</xdr:col>
      <xdr:colOff>101600</xdr:colOff>
      <xdr:row>64</xdr:row>
      <xdr:rowOff>58420</xdr:rowOff>
    </xdr:to>
    <xdr:sp macro="" textlink="">
      <xdr:nvSpPr>
        <xdr:cNvPr id="169" name="楕円 168"/>
        <xdr:cNvSpPr/>
      </xdr:nvSpPr>
      <xdr:spPr>
        <a:xfrm>
          <a:off x="2857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129540</xdr:rowOff>
    </xdr:from>
    <xdr:to>
      <xdr:col>19</xdr:col>
      <xdr:colOff>177800</xdr:colOff>
      <xdr:row>64</xdr:row>
      <xdr:rowOff>7620</xdr:rowOff>
    </xdr:to>
    <xdr:cxnSp macro="">
      <xdr:nvCxnSpPr>
        <xdr:cNvPr id="170" name="直線コネクタ 169"/>
        <xdr:cNvCxnSpPr/>
      </xdr:nvCxnSpPr>
      <xdr:spPr>
        <a:xfrm flipV="1">
          <a:off x="2908300" y="10930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1"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2"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xdr:rowOff>
    </xdr:from>
    <xdr:ext cx="405111" cy="259045"/>
    <xdr:sp macro="" textlink="">
      <xdr:nvSpPr>
        <xdr:cNvPr id="173" name="n_1mainValue【橋りょう・トンネル】&#10;有形固定資産減価償却率"/>
        <xdr:cNvSpPr txBox="1"/>
      </xdr:nvSpPr>
      <xdr:spPr>
        <a:xfrm>
          <a:off x="35820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49547</xdr:rowOff>
    </xdr:from>
    <xdr:ext cx="405111" cy="259045"/>
    <xdr:sp macro="" textlink="">
      <xdr:nvSpPr>
        <xdr:cNvPr id="174" name="n_2mainValue【橋りょう・トンネル】&#10;有形固定資産減価償却率"/>
        <xdr:cNvSpPr txBox="1"/>
      </xdr:nvSpPr>
      <xdr:spPr>
        <a:xfrm>
          <a:off x="2705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0" name="直線コネクタ 199"/>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1"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2" name="直線コネクタ 201"/>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3"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04" name="直線コネクタ 203"/>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05"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06" name="フローチャート: 判断 205"/>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07" name="フローチャート: 判断 206"/>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08" name="フローチャート: 判断 207"/>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112087</xdr:rowOff>
    </xdr:from>
    <xdr:to>
      <xdr:col>55</xdr:col>
      <xdr:colOff>50800</xdr:colOff>
      <xdr:row>61</xdr:row>
      <xdr:rowOff>42237</xdr:rowOff>
    </xdr:to>
    <xdr:sp macro="" textlink="">
      <xdr:nvSpPr>
        <xdr:cNvPr id="214" name="楕円 213"/>
        <xdr:cNvSpPr/>
      </xdr:nvSpPr>
      <xdr:spPr>
        <a:xfrm>
          <a:off x="10426700" y="103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134964</xdr:rowOff>
    </xdr:from>
    <xdr:ext cx="599010" cy="259045"/>
    <xdr:sp macro="" textlink="">
      <xdr:nvSpPr>
        <xdr:cNvPr id="215" name="【橋りょう・トンネル】&#10;一人当たり有形固定資産（償却資産）額該当値テキスト"/>
        <xdr:cNvSpPr txBox="1"/>
      </xdr:nvSpPr>
      <xdr:spPr>
        <a:xfrm>
          <a:off x="10515600" y="1025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127191</xdr:rowOff>
    </xdr:from>
    <xdr:to>
      <xdr:col>50</xdr:col>
      <xdr:colOff>165100</xdr:colOff>
      <xdr:row>61</xdr:row>
      <xdr:rowOff>57341</xdr:rowOff>
    </xdr:to>
    <xdr:sp macro="" textlink="">
      <xdr:nvSpPr>
        <xdr:cNvPr id="216" name="楕円 215"/>
        <xdr:cNvSpPr/>
      </xdr:nvSpPr>
      <xdr:spPr>
        <a:xfrm>
          <a:off x="9588500" y="104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162887</xdr:rowOff>
    </xdr:from>
    <xdr:to>
      <xdr:col>55</xdr:col>
      <xdr:colOff>0</xdr:colOff>
      <xdr:row>61</xdr:row>
      <xdr:rowOff>6541</xdr:rowOff>
    </xdr:to>
    <xdr:cxnSp macro="">
      <xdr:nvCxnSpPr>
        <xdr:cNvPr id="217" name="直線コネクタ 216"/>
        <xdr:cNvCxnSpPr/>
      </xdr:nvCxnSpPr>
      <xdr:spPr>
        <a:xfrm flipV="1">
          <a:off x="9639300" y="10449887"/>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140167</xdr:rowOff>
    </xdr:from>
    <xdr:to>
      <xdr:col>46</xdr:col>
      <xdr:colOff>38100</xdr:colOff>
      <xdr:row>61</xdr:row>
      <xdr:rowOff>70317</xdr:rowOff>
    </xdr:to>
    <xdr:sp macro="" textlink="">
      <xdr:nvSpPr>
        <xdr:cNvPr id="218" name="楕円 217"/>
        <xdr:cNvSpPr/>
      </xdr:nvSpPr>
      <xdr:spPr>
        <a:xfrm>
          <a:off x="8699500" y="104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6541</xdr:rowOff>
    </xdr:from>
    <xdr:to>
      <xdr:col>50</xdr:col>
      <xdr:colOff>114300</xdr:colOff>
      <xdr:row>61</xdr:row>
      <xdr:rowOff>19517</xdr:rowOff>
    </xdr:to>
    <xdr:cxnSp macro="">
      <xdr:nvCxnSpPr>
        <xdr:cNvPr id="219" name="直線コネクタ 218"/>
        <xdr:cNvCxnSpPr/>
      </xdr:nvCxnSpPr>
      <xdr:spPr>
        <a:xfrm flipV="1">
          <a:off x="8750300" y="10464991"/>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20"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21"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73868</xdr:rowOff>
    </xdr:from>
    <xdr:ext cx="599010" cy="259045"/>
    <xdr:sp macro="" textlink="">
      <xdr:nvSpPr>
        <xdr:cNvPr id="222" name="n_1mainValue【橋りょう・トンネル】&#10;一人当たり有形固定資産（償却資産）額"/>
        <xdr:cNvSpPr txBox="1"/>
      </xdr:nvSpPr>
      <xdr:spPr>
        <a:xfrm>
          <a:off x="9327095" y="1018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86844</xdr:rowOff>
    </xdr:from>
    <xdr:ext cx="599010" cy="259045"/>
    <xdr:sp macro="" textlink="">
      <xdr:nvSpPr>
        <xdr:cNvPr id="223" name="n_2mainValue【橋りょう・トンネル】&#10;一人当たり有形固定資産（償却資産）額"/>
        <xdr:cNvSpPr txBox="1"/>
      </xdr:nvSpPr>
      <xdr:spPr>
        <a:xfrm>
          <a:off x="8450795" y="1020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46" name="直線コネクタ 24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4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0" name="直線コネクタ 24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51" name="【公営住宅】&#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52" name="フローチャート: 判断 25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53" name="フローチャート: 判断 25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54" name="フローチャート: 判断 25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154178</xdr:rowOff>
    </xdr:from>
    <xdr:to>
      <xdr:col>24</xdr:col>
      <xdr:colOff>114300</xdr:colOff>
      <xdr:row>81</xdr:row>
      <xdr:rowOff>84328</xdr:rowOff>
    </xdr:to>
    <xdr:sp macro="" textlink="">
      <xdr:nvSpPr>
        <xdr:cNvPr id="260" name="楕円 259"/>
        <xdr:cNvSpPr/>
      </xdr:nvSpPr>
      <xdr:spPr>
        <a:xfrm>
          <a:off x="45847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5605</xdr:rowOff>
    </xdr:from>
    <xdr:ext cx="405111" cy="259045"/>
    <xdr:sp macro="" textlink="">
      <xdr:nvSpPr>
        <xdr:cNvPr id="261" name="【公営住宅】&#10;有形固定資産減価償却率該当値テキスト"/>
        <xdr:cNvSpPr txBox="1"/>
      </xdr:nvSpPr>
      <xdr:spPr>
        <a:xfrm>
          <a:off x="4673600" y="1372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28448</xdr:rowOff>
    </xdr:from>
    <xdr:to>
      <xdr:col>20</xdr:col>
      <xdr:colOff>38100</xdr:colOff>
      <xdr:row>81</xdr:row>
      <xdr:rowOff>130048</xdr:rowOff>
    </xdr:to>
    <xdr:sp macro="" textlink="">
      <xdr:nvSpPr>
        <xdr:cNvPr id="262" name="楕円 261"/>
        <xdr:cNvSpPr/>
      </xdr:nvSpPr>
      <xdr:spPr>
        <a:xfrm>
          <a:off x="3746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33528</xdr:rowOff>
    </xdr:from>
    <xdr:to>
      <xdr:col>24</xdr:col>
      <xdr:colOff>63500</xdr:colOff>
      <xdr:row>81</xdr:row>
      <xdr:rowOff>79248</xdr:rowOff>
    </xdr:to>
    <xdr:cxnSp macro="">
      <xdr:nvCxnSpPr>
        <xdr:cNvPr id="263" name="直線コネクタ 262"/>
        <xdr:cNvCxnSpPr/>
      </xdr:nvCxnSpPr>
      <xdr:spPr>
        <a:xfrm flipV="1">
          <a:off x="3797300" y="139209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64" name="楕円 263"/>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79248</xdr:rowOff>
    </xdr:from>
    <xdr:to>
      <xdr:col>19</xdr:col>
      <xdr:colOff>177800</xdr:colOff>
      <xdr:row>81</xdr:row>
      <xdr:rowOff>129539</xdr:rowOff>
    </xdr:to>
    <xdr:cxnSp macro="">
      <xdr:nvCxnSpPr>
        <xdr:cNvPr id="265" name="直線コネクタ 264"/>
        <xdr:cNvCxnSpPr/>
      </xdr:nvCxnSpPr>
      <xdr:spPr>
        <a:xfrm flipV="1">
          <a:off x="2908300" y="139666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66" name="n_1ave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67" name="n_2aveValue【公営住宅】&#10;有形固定資産減価償却率"/>
        <xdr:cNvSpPr txBox="1"/>
      </xdr:nvSpPr>
      <xdr:spPr>
        <a:xfrm>
          <a:off x="2705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146575</xdr:rowOff>
    </xdr:from>
    <xdr:ext cx="405111" cy="259045"/>
    <xdr:sp macro="" textlink="">
      <xdr:nvSpPr>
        <xdr:cNvPr id="268" name="n_1mainValue【公営住宅】&#10;有形固定資産減価償却率"/>
        <xdr:cNvSpPr txBox="1"/>
      </xdr:nvSpPr>
      <xdr:spPr>
        <a:xfrm>
          <a:off x="35820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69"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291" name="直線コネクタ 29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29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293" name="直線コネクタ 29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29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295" name="直線コネクタ 29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296"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297" name="フローチャート: 判断 29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298" name="フローチャート: 判断 29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299" name="フローチャート: 判断 29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64109</xdr:rowOff>
    </xdr:from>
    <xdr:to>
      <xdr:col>55</xdr:col>
      <xdr:colOff>50800</xdr:colOff>
      <xdr:row>84</xdr:row>
      <xdr:rowOff>165709</xdr:rowOff>
    </xdr:to>
    <xdr:sp macro="" textlink="">
      <xdr:nvSpPr>
        <xdr:cNvPr id="305" name="楕円 304"/>
        <xdr:cNvSpPr/>
      </xdr:nvSpPr>
      <xdr:spPr>
        <a:xfrm>
          <a:off x="10426700" y="14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42536</xdr:rowOff>
    </xdr:from>
    <xdr:ext cx="469744" cy="259045"/>
    <xdr:sp macro="" textlink="">
      <xdr:nvSpPr>
        <xdr:cNvPr id="306" name="【公営住宅】&#10;一人当たり面積該当値テキスト"/>
        <xdr:cNvSpPr txBox="1"/>
      </xdr:nvSpPr>
      <xdr:spPr>
        <a:xfrm>
          <a:off x="10515600" y="1444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66396</xdr:rowOff>
    </xdr:from>
    <xdr:to>
      <xdr:col>50</xdr:col>
      <xdr:colOff>165100</xdr:colOff>
      <xdr:row>84</xdr:row>
      <xdr:rowOff>167996</xdr:rowOff>
    </xdr:to>
    <xdr:sp macro="" textlink="">
      <xdr:nvSpPr>
        <xdr:cNvPr id="307" name="楕円 306"/>
        <xdr:cNvSpPr/>
      </xdr:nvSpPr>
      <xdr:spPr>
        <a:xfrm>
          <a:off x="9588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114909</xdr:rowOff>
    </xdr:from>
    <xdr:to>
      <xdr:col>55</xdr:col>
      <xdr:colOff>0</xdr:colOff>
      <xdr:row>84</xdr:row>
      <xdr:rowOff>117196</xdr:rowOff>
    </xdr:to>
    <xdr:cxnSp macro="">
      <xdr:nvCxnSpPr>
        <xdr:cNvPr id="308" name="直線コネクタ 307"/>
        <xdr:cNvCxnSpPr/>
      </xdr:nvCxnSpPr>
      <xdr:spPr>
        <a:xfrm flipV="1">
          <a:off x="9639300" y="1451670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67768</xdr:rowOff>
    </xdr:from>
    <xdr:to>
      <xdr:col>46</xdr:col>
      <xdr:colOff>38100</xdr:colOff>
      <xdr:row>84</xdr:row>
      <xdr:rowOff>169368</xdr:rowOff>
    </xdr:to>
    <xdr:sp macro="" textlink="">
      <xdr:nvSpPr>
        <xdr:cNvPr id="309" name="楕円 308"/>
        <xdr:cNvSpPr/>
      </xdr:nvSpPr>
      <xdr:spPr>
        <a:xfrm>
          <a:off x="8699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117196</xdr:rowOff>
    </xdr:from>
    <xdr:to>
      <xdr:col>50</xdr:col>
      <xdr:colOff>114300</xdr:colOff>
      <xdr:row>84</xdr:row>
      <xdr:rowOff>118568</xdr:rowOff>
    </xdr:to>
    <xdr:cxnSp macro="">
      <xdr:nvCxnSpPr>
        <xdr:cNvPr id="310" name="直線コネクタ 309"/>
        <xdr:cNvCxnSpPr/>
      </xdr:nvCxnSpPr>
      <xdr:spPr>
        <a:xfrm flipV="1">
          <a:off x="8750300" y="14518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11"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12"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159123</xdr:rowOff>
    </xdr:from>
    <xdr:ext cx="469744" cy="259045"/>
    <xdr:sp macro="" textlink="">
      <xdr:nvSpPr>
        <xdr:cNvPr id="313" name="n_1mainValue【公営住宅】&#10;一人当たり面積"/>
        <xdr:cNvSpPr txBox="1"/>
      </xdr:nvSpPr>
      <xdr:spPr>
        <a:xfrm>
          <a:off x="9391727" y="145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160495</xdr:rowOff>
    </xdr:from>
    <xdr:ext cx="469744" cy="259045"/>
    <xdr:sp macro="" textlink="">
      <xdr:nvSpPr>
        <xdr:cNvPr id="314" name="n_2mainValue【公営住宅】&#10;一人当たり面積"/>
        <xdr:cNvSpPr txBox="1"/>
      </xdr:nvSpPr>
      <xdr:spPr>
        <a:xfrm>
          <a:off x="8515427" y="1456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55" name="直線コネクタ 354"/>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5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57" name="直線コネクタ 35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58"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59" name="直線コネクタ 358"/>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360"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61" name="フローチャート: 判断 360"/>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62" name="フローチャート: 判断 361"/>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63" name="フローチャート: 判断 362"/>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69" name="楕円 368"/>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70" name="【認定こども園・幼稚園・保育所】&#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371" name="楕円 370"/>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102870</xdr:rowOff>
    </xdr:to>
    <xdr:cxnSp macro="">
      <xdr:nvCxnSpPr>
        <xdr:cNvPr id="372" name="直線コネクタ 371"/>
        <xdr:cNvCxnSpPr/>
      </xdr:nvCxnSpPr>
      <xdr:spPr>
        <a:xfrm flipV="1">
          <a:off x="15481300" y="63969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373" name="楕円 372"/>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140970</xdr:rowOff>
    </xdr:to>
    <xdr:cxnSp macro="">
      <xdr:nvCxnSpPr>
        <xdr:cNvPr id="374" name="直線コネクタ 373"/>
        <xdr:cNvCxnSpPr/>
      </xdr:nvCxnSpPr>
      <xdr:spPr>
        <a:xfrm flipV="1">
          <a:off x="14592300" y="644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375" name="n_1ave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76"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377" name="n_1main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36847</xdr:rowOff>
    </xdr:from>
    <xdr:ext cx="405111" cy="259045"/>
    <xdr:sp macro="" textlink="">
      <xdr:nvSpPr>
        <xdr:cNvPr id="378" name="n_2mainValue【認定こども園・幼稚園・保育所】&#10;有形固定資産減価償却率"/>
        <xdr:cNvSpPr txBox="1"/>
      </xdr:nvSpPr>
      <xdr:spPr>
        <a:xfrm>
          <a:off x="14389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02" name="直線コネクタ 401"/>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03"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04" name="直線コネクタ 403"/>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05"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06" name="直線コネクタ 405"/>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07"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08" name="フローチャート: 判断 407"/>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09" name="フローチャート: 判断 408"/>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10" name="フローチャート: 判断 409"/>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16" name="楕円 415"/>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417"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132080</xdr:rowOff>
    </xdr:from>
    <xdr:to>
      <xdr:col>112</xdr:col>
      <xdr:colOff>38100</xdr:colOff>
      <xdr:row>35</xdr:row>
      <xdr:rowOff>62230</xdr:rowOff>
    </xdr:to>
    <xdr:sp macro="" textlink="">
      <xdr:nvSpPr>
        <xdr:cNvPr id="418" name="楕円 417"/>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11430</xdr:rowOff>
    </xdr:from>
    <xdr:to>
      <xdr:col>116</xdr:col>
      <xdr:colOff>63500</xdr:colOff>
      <xdr:row>35</xdr:row>
      <xdr:rowOff>95250</xdr:rowOff>
    </xdr:to>
    <xdr:cxnSp macro="">
      <xdr:nvCxnSpPr>
        <xdr:cNvPr id="419" name="直線コネクタ 418"/>
        <xdr:cNvCxnSpPr/>
      </xdr:nvCxnSpPr>
      <xdr:spPr>
        <a:xfrm>
          <a:off x="21323300" y="6012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132080</xdr:rowOff>
    </xdr:from>
    <xdr:to>
      <xdr:col>107</xdr:col>
      <xdr:colOff>101600</xdr:colOff>
      <xdr:row>35</xdr:row>
      <xdr:rowOff>62230</xdr:rowOff>
    </xdr:to>
    <xdr:sp macro="" textlink="">
      <xdr:nvSpPr>
        <xdr:cNvPr id="420" name="楕円 419"/>
        <xdr:cNvSpPr/>
      </xdr:nvSpPr>
      <xdr:spPr>
        <a:xfrm>
          <a:off x="20383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11430</xdr:rowOff>
    </xdr:from>
    <xdr:to>
      <xdr:col>111</xdr:col>
      <xdr:colOff>177800</xdr:colOff>
      <xdr:row>35</xdr:row>
      <xdr:rowOff>11430</xdr:rowOff>
    </xdr:to>
    <xdr:cxnSp macro="">
      <xdr:nvCxnSpPr>
        <xdr:cNvPr id="421" name="直線コネクタ 420"/>
        <xdr:cNvCxnSpPr/>
      </xdr:nvCxnSpPr>
      <xdr:spPr>
        <a:xfrm>
          <a:off x="20434300" y="601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422"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423"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78757</xdr:rowOff>
    </xdr:from>
    <xdr:ext cx="469744" cy="259045"/>
    <xdr:sp macro="" textlink="">
      <xdr:nvSpPr>
        <xdr:cNvPr id="424"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78757</xdr:rowOff>
    </xdr:from>
    <xdr:ext cx="469744" cy="259045"/>
    <xdr:sp macro="" textlink="">
      <xdr:nvSpPr>
        <xdr:cNvPr id="425" name="n_2mainValue【認定こども園・幼稚園・保育所】&#10;一人当たり面積"/>
        <xdr:cNvSpPr txBox="1"/>
      </xdr:nvSpPr>
      <xdr:spPr>
        <a:xfrm>
          <a:off x="20199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52" name="直線コネクタ 451"/>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5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54" name="直線コネクタ 45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6" name="直線コネクタ 45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457"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58" name="フローチャート: 判断 457"/>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59" name="フローチャート: 判断 458"/>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60" name="フローチャート: 判断 459"/>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466" name="楕円 465"/>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56623</xdr:rowOff>
    </xdr:from>
    <xdr:ext cx="405111" cy="259045"/>
    <xdr:sp macro="" textlink="">
      <xdr:nvSpPr>
        <xdr:cNvPr id="467" name="【学校施設】&#10;有形固定資産減価償却率該当値テキスト"/>
        <xdr:cNvSpPr txBox="1"/>
      </xdr:nvSpPr>
      <xdr:spPr>
        <a:xfrm>
          <a:off x="16357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468" name="楕円 467"/>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59</xdr:row>
      <xdr:rowOff>168184</xdr:rowOff>
    </xdr:to>
    <xdr:cxnSp macro="">
      <xdr:nvCxnSpPr>
        <xdr:cNvPr id="469" name="直線コネクタ 468"/>
        <xdr:cNvCxnSpPr/>
      </xdr:nvCxnSpPr>
      <xdr:spPr>
        <a:xfrm flipV="1">
          <a:off x="15481300" y="102445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470" name="楕円 469"/>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168184</xdr:rowOff>
    </xdr:to>
    <xdr:cxnSp macro="">
      <xdr:nvCxnSpPr>
        <xdr:cNvPr id="471" name="直線コネクタ 470"/>
        <xdr:cNvCxnSpPr/>
      </xdr:nvCxnSpPr>
      <xdr:spPr>
        <a:xfrm>
          <a:off x="14592300" y="10260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72"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473" name="n_2ave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474" name="n_1mainValue【学校施設】&#10;有形固定資産減価償却率"/>
        <xdr:cNvSpPr txBox="1"/>
      </xdr:nvSpPr>
      <xdr:spPr>
        <a:xfrm>
          <a:off x="152660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475" name="n_2mainValue【学校施設】&#10;有形固定資産減価償却率"/>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498" name="直線コネクタ 497"/>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99"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00" name="直線コネクタ 499"/>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01"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02" name="直線コネクタ 501"/>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503"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04" name="フローチャート: 判断 503"/>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05" name="フローチャート: 判断 504"/>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06" name="フローチャート: 判断 505"/>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59386</xdr:rowOff>
    </xdr:from>
    <xdr:to>
      <xdr:col>116</xdr:col>
      <xdr:colOff>114300</xdr:colOff>
      <xdr:row>57</xdr:row>
      <xdr:rowOff>160986</xdr:rowOff>
    </xdr:to>
    <xdr:sp macro="" textlink="">
      <xdr:nvSpPr>
        <xdr:cNvPr id="512" name="楕円 511"/>
        <xdr:cNvSpPr/>
      </xdr:nvSpPr>
      <xdr:spPr>
        <a:xfrm>
          <a:off x="22110700" y="98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82263</xdr:rowOff>
    </xdr:from>
    <xdr:ext cx="469744" cy="259045"/>
    <xdr:sp macro="" textlink="">
      <xdr:nvSpPr>
        <xdr:cNvPr id="513" name="【学校施設】&#10;一人当たり面積該当値テキスト"/>
        <xdr:cNvSpPr txBox="1"/>
      </xdr:nvSpPr>
      <xdr:spPr>
        <a:xfrm>
          <a:off x="22199600" y="968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19152</xdr:rowOff>
    </xdr:from>
    <xdr:to>
      <xdr:col>112</xdr:col>
      <xdr:colOff>38100</xdr:colOff>
      <xdr:row>57</xdr:row>
      <xdr:rowOff>120752</xdr:rowOff>
    </xdr:to>
    <xdr:sp macro="" textlink="">
      <xdr:nvSpPr>
        <xdr:cNvPr id="514" name="楕円 513"/>
        <xdr:cNvSpPr/>
      </xdr:nvSpPr>
      <xdr:spPr>
        <a:xfrm>
          <a:off x="21272500" y="97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69952</xdr:rowOff>
    </xdr:from>
    <xdr:to>
      <xdr:col>116</xdr:col>
      <xdr:colOff>63500</xdr:colOff>
      <xdr:row>57</xdr:row>
      <xdr:rowOff>110186</xdr:rowOff>
    </xdr:to>
    <xdr:cxnSp macro="">
      <xdr:nvCxnSpPr>
        <xdr:cNvPr id="515" name="直線コネクタ 514"/>
        <xdr:cNvCxnSpPr/>
      </xdr:nvCxnSpPr>
      <xdr:spPr>
        <a:xfrm>
          <a:off x="21323300" y="9842602"/>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97790</xdr:rowOff>
    </xdr:from>
    <xdr:to>
      <xdr:col>107</xdr:col>
      <xdr:colOff>101600</xdr:colOff>
      <xdr:row>58</xdr:row>
      <xdr:rowOff>27940</xdr:rowOff>
    </xdr:to>
    <xdr:sp macro="" textlink="">
      <xdr:nvSpPr>
        <xdr:cNvPr id="516" name="楕円 515"/>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69952</xdr:rowOff>
    </xdr:from>
    <xdr:to>
      <xdr:col>111</xdr:col>
      <xdr:colOff>177800</xdr:colOff>
      <xdr:row>57</xdr:row>
      <xdr:rowOff>148590</xdr:rowOff>
    </xdr:to>
    <xdr:cxnSp macro="">
      <xdr:nvCxnSpPr>
        <xdr:cNvPr id="517" name="直線コネクタ 516"/>
        <xdr:cNvCxnSpPr/>
      </xdr:nvCxnSpPr>
      <xdr:spPr>
        <a:xfrm flipV="1">
          <a:off x="20434300" y="9842602"/>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518"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519"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137279</xdr:rowOff>
    </xdr:from>
    <xdr:ext cx="469744" cy="259045"/>
    <xdr:sp macro="" textlink="">
      <xdr:nvSpPr>
        <xdr:cNvPr id="520" name="n_1mainValue【学校施設】&#10;一人当たり面積"/>
        <xdr:cNvSpPr txBox="1"/>
      </xdr:nvSpPr>
      <xdr:spPr>
        <a:xfrm>
          <a:off x="21075727" y="956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521" name="n_2mainValue【学校施設】&#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46" name="直線コネクタ 54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4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48" name="直線コネクタ 54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4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550" name="直線コネクタ 54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551"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552" name="フローチャート: 判断 55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553" name="フローチャート: 判断 55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54" name="フローチャート: 判断 55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128270</xdr:rowOff>
    </xdr:from>
    <xdr:to>
      <xdr:col>85</xdr:col>
      <xdr:colOff>177800</xdr:colOff>
      <xdr:row>78</xdr:row>
      <xdr:rowOff>58420</xdr:rowOff>
    </xdr:to>
    <xdr:sp macro="" textlink="">
      <xdr:nvSpPr>
        <xdr:cNvPr id="560" name="楕円 559"/>
        <xdr:cNvSpPr/>
      </xdr:nvSpPr>
      <xdr:spPr>
        <a:xfrm>
          <a:off x="16268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81297</xdr:rowOff>
    </xdr:from>
    <xdr:ext cx="405111" cy="259045"/>
    <xdr:sp macro="" textlink="">
      <xdr:nvSpPr>
        <xdr:cNvPr id="561" name="【児童館】&#10;有形固定資産減価償却率該当値テキスト"/>
        <xdr:cNvSpPr txBox="1"/>
      </xdr:nvSpPr>
      <xdr:spPr>
        <a:xfrm>
          <a:off x="16357600"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57786</xdr:rowOff>
    </xdr:from>
    <xdr:to>
      <xdr:col>81</xdr:col>
      <xdr:colOff>101600</xdr:colOff>
      <xdr:row>78</xdr:row>
      <xdr:rowOff>159386</xdr:rowOff>
    </xdr:to>
    <xdr:sp macro="" textlink="">
      <xdr:nvSpPr>
        <xdr:cNvPr id="562" name="楕円 561"/>
        <xdr:cNvSpPr/>
      </xdr:nvSpPr>
      <xdr:spPr>
        <a:xfrm>
          <a:off x="15430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xdr:rowOff>
    </xdr:from>
    <xdr:to>
      <xdr:col>85</xdr:col>
      <xdr:colOff>127000</xdr:colOff>
      <xdr:row>78</xdr:row>
      <xdr:rowOff>108586</xdr:rowOff>
    </xdr:to>
    <xdr:cxnSp macro="">
      <xdr:nvCxnSpPr>
        <xdr:cNvPr id="563" name="直線コネクタ 562"/>
        <xdr:cNvCxnSpPr/>
      </xdr:nvCxnSpPr>
      <xdr:spPr>
        <a:xfrm flipV="1">
          <a:off x="15481300" y="13380720"/>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65405</xdr:rowOff>
    </xdr:from>
    <xdr:to>
      <xdr:col>76</xdr:col>
      <xdr:colOff>165100</xdr:colOff>
      <xdr:row>78</xdr:row>
      <xdr:rowOff>167005</xdr:rowOff>
    </xdr:to>
    <xdr:sp macro="" textlink="">
      <xdr:nvSpPr>
        <xdr:cNvPr id="564" name="楕円 563"/>
        <xdr:cNvSpPr/>
      </xdr:nvSpPr>
      <xdr:spPr>
        <a:xfrm>
          <a:off x="14541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108586</xdr:rowOff>
    </xdr:from>
    <xdr:to>
      <xdr:col>81</xdr:col>
      <xdr:colOff>50800</xdr:colOff>
      <xdr:row>78</xdr:row>
      <xdr:rowOff>116205</xdr:rowOff>
    </xdr:to>
    <xdr:cxnSp macro="">
      <xdr:nvCxnSpPr>
        <xdr:cNvPr id="565" name="直線コネクタ 564"/>
        <xdr:cNvCxnSpPr/>
      </xdr:nvCxnSpPr>
      <xdr:spPr>
        <a:xfrm flipV="1">
          <a:off x="14592300" y="134816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66"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67"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4463</xdr:rowOff>
    </xdr:from>
    <xdr:ext cx="405111" cy="259045"/>
    <xdr:sp macro="" textlink="">
      <xdr:nvSpPr>
        <xdr:cNvPr id="568" name="n_1mainValue【児童館】&#10;有形固定資産減価償却率"/>
        <xdr:cNvSpPr txBox="1"/>
      </xdr:nvSpPr>
      <xdr:spPr>
        <a:xfrm>
          <a:off x="152660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12082</xdr:rowOff>
    </xdr:from>
    <xdr:ext cx="405111" cy="259045"/>
    <xdr:sp macro="" textlink="">
      <xdr:nvSpPr>
        <xdr:cNvPr id="569" name="n_2mainValue【児童館】&#10;有形固定資産減価償却率"/>
        <xdr:cNvSpPr txBox="1"/>
      </xdr:nvSpPr>
      <xdr:spPr>
        <a:xfrm>
          <a:off x="143897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591" name="直線コネクタ 590"/>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3" name="直線コネクタ 59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5" name="直線コネクタ 59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96"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97" name="フローチャート: 判断 596"/>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8" name="フローチャート: 判断 59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99" name="フローチャート: 判断 59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05" name="楕円 604"/>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06"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07" name="楕円 606"/>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118111</xdr:rowOff>
    </xdr:to>
    <xdr:cxnSp macro="">
      <xdr:nvCxnSpPr>
        <xdr:cNvPr id="608" name="直線コネクタ 607"/>
        <xdr:cNvCxnSpPr/>
      </xdr:nvCxnSpPr>
      <xdr:spPr>
        <a:xfrm>
          <a:off x="21323300" y="1464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09" name="楕円 60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10" name="直線コネクタ 609"/>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2"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13"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14"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類似団体と比較して特に有形固定資産減価償却率が高くなっている施設は、公営住宅、児童館である。特にも、児童館（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なっており、利用者数も減少傾向となっていることから、早期に施設の今後の方向性について検討していく必要がある。公営住宅についても有形固定資産減価償却率が高い水準にあるが、市有特定建築物については一関市耐震改修促進計画に基づき耐震改修を完了しており、修繕についても計画的に予算計上のうえ実施しているところである。そのほかの施設は有形固定資産減価償却率は類似団体の平均値より低い又は同等の数値となっているが、全体的に一人当たり面積・延長・有形固定資産額が類似団体と比較して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今後の資産の管理に当たっては、公共施設等総合管理計画に基づき、施設の老朽化の状況と適切な施設サービスの提供水準、負債とのバランスを見ながら取り組みを進めていく。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29989</xdr:rowOff>
    </xdr:from>
    <xdr:ext cx="405111" cy="259045"/>
    <xdr:sp macro="" textlink="">
      <xdr:nvSpPr>
        <xdr:cNvPr id="59" name="【図書館】&#10;有形固定資産減価償却率平均値テキスト"/>
        <xdr:cNvSpPr txBox="1"/>
      </xdr:nvSpPr>
      <xdr:spPr>
        <a:xfrm>
          <a:off x="4673600" y="6373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146558</xdr:rowOff>
    </xdr:from>
    <xdr:to>
      <xdr:col>24</xdr:col>
      <xdr:colOff>114300</xdr:colOff>
      <xdr:row>41</xdr:row>
      <xdr:rowOff>76708</xdr:rowOff>
    </xdr:to>
    <xdr:sp macro="" textlink="">
      <xdr:nvSpPr>
        <xdr:cNvPr id="68" name="楕円 67"/>
        <xdr:cNvSpPr/>
      </xdr:nvSpPr>
      <xdr:spPr>
        <a:xfrm>
          <a:off x="45847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124985</xdr:rowOff>
    </xdr:from>
    <xdr:ext cx="405111" cy="259045"/>
    <xdr:sp macro="" textlink="">
      <xdr:nvSpPr>
        <xdr:cNvPr id="69" name="【図書館】&#10;有形固定資産減価償却率該当値テキスト"/>
        <xdr:cNvSpPr txBox="1"/>
      </xdr:nvSpPr>
      <xdr:spPr>
        <a:xfrm>
          <a:off x="4673600" y="69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52832</xdr:rowOff>
    </xdr:from>
    <xdr:to>
      <xdr:col>20</xdr:col>
      <xdr:colOff>38100</xdr:colOff>
      <xdr:row>41</xdr:row>
      <xdr:rowOff>154432</xdr:rowOff>
    </xdr:to>
    <xdr:sp macro="" textlink="">
      <xdr:nvSpPr>
        <xdr:cNvPr id="70" name="楕円 69"/>
        <xdr:cNvSpPr/>
      </xdr:nvSpPr>
      <xdr:spPr>
        <a:xfrm>
          <a:off x="3746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25908</xdr:rowOff>
    </xdr:from>
    <xdr:to>
      <xdr:col>24</xdr:col>
      <xdr:colOff>63500</xdr:colOff>
      <xdr:row>41</xdr:row>
      <xdr:rowOff>103632</xdr:rowOff>
    </xdr:to>
    <xdr:cxnSp macro="">
      <xdr:nvCxnSpPr>
        <xdr:cNvPr id="71" name="直線コネクタ 70"/>
        <xdr:cNvCxnSpPr/>
      </xdr:nvCxnSpPr>
      <xdr:spPr>
        <a:xfrm flipV="1">
          <a:off x="3797300" y="705535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2" name="楕円 71"/>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103632</xdr:rowOff>
    </xdr:from>
    <xdr:to>
      <xdr:col>19</xdr:col>
      <xdr:colOff>177800</xdr:colOff>
      <xdr:row>42</xdr:row>
      <xdr:rowOff>7620</xdr:rowOff>
    </xdr:to>
    <xdr:cxnSp macro="">
      <xdr:nvCxnSpPr>
        <xdr:cNvPr id="73" name="直線コネクタ 72"/>
        <xdr:cNvCxnSpPr/>
      </xdr:nvCxnSpPr>
      <xdr:spPr>
        <a:xfrm flipV="1">
          <a:off x="2908300" y="713308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10939</xdr:rowOff>
    </xdr:from>
    <xdr:ext cx="405111" cy="259045"/>
    <xdr:sp macro="" textlink="">
      <xdr:nvSpPr>
        <xdr:cNvPr id="74" name="n_1aveValue【図書館】&#10;有形固定資産減価償却率"/>
        <xdr:cNvSpPr txBox="1"/>
      </xdr:nvSpPr>
      <xdr:spPr>
        <a:xfrm>
          <a:off x="35820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5"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145559</xdr:rowOff>
    </xdr:from>
    <xdr:ext cx="405111" cy="259045"/>
    <xdr:sp macro="" textlink="">
      <xdr:nvSpPr>
        <xdr:cNvPr id="76" name="n_1mainValue【図書館】&#10;有形固定資産減価償却率"/>
        <xdr:cNvSpPr txBox="1"/>
      </xdr:nvSpPr>
      <xdr:spPr>
        <a:xfrm>
          <a:off x="35820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77" name="n_2mainValue【図書館】&#10;有形固定資産減価償却率"/>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4" name="直線コネクタ 103"/>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5"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6" name="直線コネクタ 105"/>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7"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08" name="直線コネクタ 107"/>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126292</xdr:rowOff>
    </xdr:from>
    <xdr:ext cx="469744" cy="259045"/>
    <xdr:sp macro="" textlink="">
      <xdr:nvSpPr>
        <xdr:cNvPr id="109" name="【図書館】&#10;一人当たり面積平均値テキスト"/>
        <xdr:cNvSpPr txBox="1"/>
      </xdr:nvSpPr>
      <xdr:spPr>
        <a:xfrm>
          <a:off x="10515600" y="681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0" name="フローチャート: 判断 109"/>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1" name="フローチャート: 判断 110"/>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2" name="フローチャート: 判断 111"/>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98878</xdr:rowOff>
    </xdr:from>
    <xdr:to>
      <xdr:col>55</xdr:col>
      <xdr:colOff>50800</xdr:colOff>
      <xdr:row>34</xdr:row>
      <xdr:rowOff>29028</xdr:rowOff>
    </xdr:to>
    <xdr:sp macro="" textlink="">
      <xdr:nvSpPr>
        <xdr:cNvPr id="118" name="楕円 117"/>
        <xdr:cNvSpPr/>
      </xdr:nvSpPr>
      <xdr:spPr>
        <a:xfrm>
          <a:off x="104267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51905</xdr:rowOff>
    </xdr:from>
    <xdr:ext cx="469744" cy="259045"/>
    <xdr:sp macro="" textlink="">
      <xdr:nvSpPr>
        <xdr:cNvPr id="119" name="【図書館】&#10;一人当たり面積該当値テキスト"/>
        <xdr:cNvSpPr txBox="1"/>
      </xdr:nvSpPr>
      <xdr:spPr>
        <a:xfrm>
          <a:off x="10515600"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115207</xdr:rowOff>
    </xdr:from>
    <xdr:to>
      <xdr:col>50</xdr:col>
      <xdr:colOff>165100</xdr:colOff>
      <xdr:row>34</xdr:row>
      <xdr:rowOff>45357</xdr:rowOff>
    </xdr:to>
    <xdr:sp macro="" textlink="">
      <xdr:nvSpPr>
        <xdr:cNvPr id="120" name="楕円 119"/>
        <xdr:cNvSpPr/>
      </xdr:nvSpPr>
      <xdr:spPr>
        <a:xfrm>
          <a:off x="958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149678</xdr:rowOff>
    </xdr:from>
    <xdr:to>
      <xdr:col>55</xdr:col>
      <xdr:colOff>0</xdr:colOff>
      <xdr:row>33</xdr:row>
      <xdr:rowOff>166007</xdr:rowOff>
    </xdr:to>
    <xdr:cxnSp macro="">
      <xdr:nvCxnSpPr>
        <xdr:cNvPr id="121" name="直線コネクタ 120"/>
        <xdr:cNvCxnSpPr/>
      </xdr:nvCxnSpPr>
      <xdr:spPr>
        <a:xfrm flipV="1">
          <a:off x="9639300" y="58075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147864</xdr:rowOff>
    </xdr:from>
    <xdr:to>
      <xdr:col>46</xdr:col>
      <xdr:colOff>38100</xdr:colOff>
      <xdr:row>34</xdr:row>
      <xdr:rowOff>78014</xdr:rowOff>
    </xdr:to>
    <xdr:sp macro="" textlink="">
      <xdr:nvSpPr>
        <xdr:cNvPr id="122" name="楕円 121"/>
        <xdr:cNvSpPr/>
      </xdr:nvSpPr>
      <xdr:spPr>
        <a:xfrm>
          <a:off x="8699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166007</xdr:rowOff>
    </xdr:from>
    <xdr:to>
      <xdr:col>50</xdr:col>
      <xdr:colOff>114300</xdr:colOff>
      <xdr:row>34</xdr:row>
      <xdr:rowOff>27214</xdr:rowOff>
    </xdr:to>
    <xdr:cxnSp macro="">
      <xdr:nvCxnSpPr>
        <xdr:cNvPr id="123" name="直線コネクタ 122"/>
        <xdr:cNvCxnSpPr/>
      </xdr:nvCxnSpPr>
      <xdr:spPr>
        <a:xfrm flipV="1">
          <a:off x="8750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4" name="n_1ave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25" name="n_2aveValue【図書館】&#10;一人当たり面積"/>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61884</xdr:rowOff>
    </xdr:from>
    <xdr:ext cx="469744" cy="259045"/>
    <xdr:sp macro="" textlink="">
      <xdr:nvSpPr>
        <xdr:cNvPr id="126" name="n_1mainValue【図書館】&#10;一人当たり面積"/>
        <xdr:cNvSpPr txBox="1"/>
      </xdr:nvSpPr>
      <xdr:spPr>
        <a:xfrm>
          <a:off x="9391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94541</xdr:rowOff>
    </xdr:from>
    <xdr:ext cx="469744" cy="259045"/>
    <xdr:sp macro="" textlink="">
      <xdr:nvSpPr>
        <xdr:cNvPr id="127" name="n_2mainValue【図書館】&#10;一人当たり面積"/>
        <xdr:cNvSpPr txBox="1"/>
      </xdr:nvSpPr>
      <xdr:spPr>
        <a:xfrm>
          <a:off x="8515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9" name="テキスト ボックス 13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1" name="直線コネクタ 15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3" name="直線コネクタ 15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5" name="直線コネクタ 15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56"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57" name="フローチャート: 判断 15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58" name="フローチャート: 判断 15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59" name="フローチャート: 判断 158"/>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65" name="楕円 164"/>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135907</xdr:rowOff>
    </xdr:from>
    <xdr:ext cx="405111" cy="259045"/>
    <xdr:sp macro="" textlink="">
      <xdr:nvSpPr>
        <xdr:cNvPr id="166" name="【体育館・プール】&#10;有形固定資産減価償却率該当値テキスト"/>
        <xdr:cNvSpPr txBox="1"/>
      </xdr:nvSpPr>
      <xdr:spPr>
        <a:xfrm>
          <a:off x="4673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167" name="楕円 166"/>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34290</xdr:rowOff>
    </xdr:to>
    <xdr:cxnSp macro="">
      <xdr:nvCxnSpPr>
        <xdr:cNvPr id="168" name="直線コネクタ 167"/>
        <xdr:cNvCxnSpPr/>
      </xdr:nvCxnSpPr>
      <xdr:spPr>
        <a:xfrm flipV="1">
          <a:off x="3797300" y="9765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19685</xdr:rowOff>
    </xdr:from>
    <xdr:to>
      <xdr:col>15</xdr:col>
      <xdr:colOff>101600</xdr:colOff>
      <xdr:row>57</xdr:row>
      <xdr:rowOff>121285</xdr:rowOff>
    </xdr:to>
    <xdr:sp macro="" textlink="">
      <xdr:nvSpPr>
        <xdr:cNvPr id="169" name="楕円 168"/>
        <xdr:cNvSpPr/>
      </xdr:nvSpPr>
      <xdr:spPr>
        <a:xfrm>
          <a:off x="2857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70485</xdr:rowOff>
    </xdr:to>
    <xdr:cxnSp macro="">
      <xdr:nvCxnSpPr>
        <xdr:cNvPr id="170" name="直線コネクタ 169"/>
        <xdr:cNvCxnSpPr/>
      </xdr:nvCxnSpPr>
      <xdr:spPr>
        <a:xfrm flipV="1">
          <a:off x="2908300" y="98069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1"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2"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101617</xdr:rowOff>
    </xdr:from>
    <xdr:ext cx="405111" cy="259045"/>
    <xdr:sp macro="" textlink="">
      <xdr:nvSpPr>
        <xdr:cNvPr id="173" name="n_1mainValue【体育館・プール】&#10;有形固定資産減価償却率"/>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137812</xdr:rowOff>
    </xdr:from>
    <xdr:ext cx="405111" cy="259045"/>
    <xdr:sp macro="" textlink="">
      <xdr:nvSpPr>
        <xdr:cNvPr id="174" name="n_2mainValue【体育館・プール】&#10;有形固定資産減価償却率"/>
        <xdr:cNvSpPr txBox="1"/>
      </xdr:nvSpPr>
      <xdr:spPr>
        <a:xfrm>
          <a:off x="2705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85" name="直線コネクタ 18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86" name="テキスト ボックス 18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7" name="直線コネクタ 18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8" name="テキスト ボックス 18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89" name="直線コネクタ 18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0" name="テキスト ボックス 18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3" name="直線コネクタ 19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94" name="テキスト ボックス 19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5" name="直線コネクタ 19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6" name="テキスト ボックス 19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97" name="直線コネクタ 19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98" name="テキスト ボックス 19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2" name="直線コネクタ 201"/>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3"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04" name="直線コネクタ 203"/>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05"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06" name="直線コネクタ 205"/>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07"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08" name="フローチャート: 判断 207"/>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09" name="フローチャート: 判断 208"/>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0" name="フローチャート: 判断 209"/>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43497</xdr:rowOff>
    </xdr:from>
    <xdr:to>
      <xdr:col>55</xdr:col>
      <xdr:colOff>50800</xdr:colOff>
      <xdr:row>55</xdr:row>
      <xdr:rowOff>145097</xdr:rowOff>
    </xdr:to>
    <xdr:sp macro="" textlink="">
      <xdr:nvSpPr>
        <xdr:cNvPr id="216" name="楕円 215"/>
        <xdr:cNvSpPr/>
      </xdr:nvSpPr>
      <xdr:spPr>
        <a:xfrm>
          <a:off x="10426700" y="94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167974</xdr:rowOff>
    </xdr:from>
    <xdr:ext cx="469744" cy="259045"/>
    <xdr:sp macro="" textlink="">
      <xdr:nvSpPr>
        <xdr:cNvPr id="217" name="【体育館・プール】&#10;一人当たり面積該当値テキスト"/>
        <xdr:cNvSpPr txBox="1"/>
      </xdr:nvSpPr>
      <xdr:spPr>
        <a:xfrm>
          <a:off x="10515600" y="94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60643</xdr:rowOff>
    </xdr:from>
    <xdr:to>
      <xdr:col>50</xdr:col>
      <xdr:colOff>165100</xdr:colOff>
      <xdr:row>56</xdr:row>
      <xdr:rowOff>162243</xdr:rowOff>
    </xdr:to>
    <xdr:sp macro="" textlink="">
      <xdr:nvSpPr>
        <xdr:cNvPr id="218" name="楕円 217"/>
        <xdr:cNvSpPr/>
      </xdr:nvSpPr>
      <xdr:spPr>
        <a:xfrm>
          <a:off x="9588500" y="96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94297</xdr:rowOff>
    </xdr:from>
    <xdr:to>
      <xdr:col>55</xdr:col>
      <xdr:colOff>0</xdr:colOff>
      <xdr:row>56</xdr:row>
      <xdr:rowOff>111443</xdr:rowOff>
    </xdr:to>
    <xdr:cxnSp macro="">
      <xdr:nvCxnSpPr>
        <xdr:cNvPr id="219" name="直線コネクタ 218"/>
        <xdr:cNvCxnSpPr/>
      </xdr:nvCxnSpPr>
      <xdr:spPr>
        <a:xfrm flipV="1">
          <a:off x="9639300" y="9524047"/>
          <a:ext cx="838200" cy="1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80645</xdr:rowOff>
    </xdr:from>
    <xdr:to>
      <xdr:col>46</xdr:col>
      <xdr:colOff>38100</xdr:colOff>
      <xdr:row>57</xdr:row>
      <xdr:rowOff>10795</xdr:rowOff>
    </xdr:to>
    <xdr:sp macro="" textlink="">
      <xdr:nvSpPr>
        <xdr:cNvPr id="220" name="楕円 219"/>
        <xdr:cNvSpPr/>
      </xdr:nvSpPr>
      <xdr:spPr>
        <a:xfrm>
          <a:off x="8699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111443</xdr:rowOff>
    </xdr:from>
    <xdr:to>
      <xdr:col>50</xdr:col>
      <xdr:colOff>114300</xdr:colOff>
      <xdr:row>56</xdr:row>
      <xdr:rowOff>131445</xdr:rowOff>
    </xdr:to>
    <xdr:cxnSp macro="">
      <xdr:nvCxnSpPr>
        <xdr:cNvPr id="221" name="直線コネクタ 220"/>
        <xdr:cNvCxnSpPr/>
      </xdr:nvCxnSpPr>
      <xdr:spPr>
        <a:xfrm flipV="1">
          <a:off x="8750300" y="971264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164799</xdr:rowOff>
    </xdr:from>
    <xdr:ext cx="469744" cy="259045"/>
    <xdr:sp macro="" textlink="">
      <xdr:nvSpPr>
        <xdr:cNvPr id="222" name="n_1aveValue【体育館・プール】&#10;一人当たり面積"/>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23" name="n_2ave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7320</xdr:rowOff>
    </xdr:from>
    <xdr:ext cx="469744" cy="259045"/>
    <xdr:sp macro="" textlink="">
      <xdr:nvSpPr>
        <xdr:cNvPr id="224" name="n_1mainValue【体育館・プール】&#10;一人当たり面積"/>
        <xdr:cNvSpPr txBox="1"/>
      </xdr:nvSpPr>
      <xdr:spPr>
        <a:xfrm>
          <a:off x="9391727" y="943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27322</xdr:rowOff>
    </xdr:from>
    <xdr:ext cx="469744" cy="259045"/>
    <xdr:sp macro="" textlink="">
      <xdr:nvSpPr>
        <xdr:cNvPr id="225" name="n_2mainValue【体育館・プール】&#10;一人当たり面積"/>
        <xdr:cNvSpPr txBox="1"/>
      </xdr:nvSpPr>
      <xdr:spPr>
        <a:xfrm>
          <a:off x="8515427" y="94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0" name="直線コネクタ 249"/>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1"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52" name="直線コネクタ 251"/>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3"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4" name="直線コネクタ 253"/>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55" name="【福祉施設】&#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56" name="フローチャート: 判断 255"/>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57" name="フローチャート: 判断 256"/>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58" name="フローチャート: 判断 257"/>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64" name="楕円 263"/>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265" name="【福祉施設】&#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66" name="楕円 265"/>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11430</xdr:rowOff>
    </xdr:to>
    <xdr:cxnSp macro="">
      <xdr:nvCxnSpPr>
        <xdr:cNvPr id="267" name="直線コネクタ 266"/>
        <xdr:cNvCxnSpPr/>
      </xdr:nvCxnSpPr>
      <xdr:spPr>
        <a:xfrm>
          <a:off x="3797300" y="140455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68" name="楕円 267"/>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81</xdr:row>
      <xdr:rowOff>158114</xdr:rowOff>
    </xdr:to>
    <xdr:cxnSp macro="">
      <xdr:nvCxnSpPr>
        <xdr:cNvPr id="269" name="直線コネクタ 268"/>
        <xdr:cNvCxnSpPr/>
      </xdr:nvCxnSpPr>
      <xdr:spPr>
        <a:xfrm>
          <a:off x="2908300" y="140436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0" name="n_1aveValue【福祉施設】&#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71" name="n_2ave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272" name="n_1mainValue【福祉施設】&#10;有形固定資産減価償却率"/>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3" name="n_2main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295" name="直線コネクタ 294"/>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6"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7" name="直線コネクタ 296"/>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298"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299" name="直線コネクタ 298"/>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1" name="フローチャート: 判断 30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02" name="フローチャート: 判断 301"/>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3" name="フローチャート: 判断 302"/>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09" name="楕円 308"/>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10"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11" name="楕円 310"/>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129539</xdr:rowOff>
    </xdr:to>
    <xdr:cxnSp macro="">
      <xdr:nvCxnSpPr>
        <xdr:cNvPr id="312" name="直線コネクタ 311"/>
        <xdr:cNvCxnSpPr/>
      </xdr:nvCxnSpPr>
      <xdr:spPr>
        <a:xfrm>
          <a:off x="9639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87885</xdr:rowOff>
    </xdr:from>
    <xdr:to>
      <xdr:col>46</xdr:col>
      <xdr:colOff>38100</xdr:colOff>
      <xdr:row>85</xdr:row>
      <xdr:rowOff>18035</xdr:rowOff>
    </xdr:to>
    <xdr:sp macro="" textlink="">
      <xdr:nvSpPr>
        <xdr:cNvPr id="313" name="楕円 312"/>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138685</xdr:rowOff>
    </xdr:to>
    <xdr:cxnSp macro="">
      <xdr:nvCxnSpPr>
        <xdr:cNvPr id="314" name="直線コネクタ 313"/>
        <xdr:cNvCxnSpPr/>
      </xdr:nvCxnSpPr>
      <xdr:spPr>
        <a:xfrm flipV="1">
          <a:off x="8750300" y="14526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15"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16"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17"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9162</xdr:rowOff>
    </xdr:from>
    <xdr:ext cx="469744" cy="259045"/>
    <xdr:sp macro="" textlink="">
      <xdr:nvSpPr>
        <xdr:cNvPr id="318" name="n_2mainValue【福祉施設】&#10;一人当たり面積"/>
        <xdr:cNvSpPr txBox="1"/>
      </xdr:nvSpPr>
      <xdr:spPr>
        <a:xfrm>
          <a:off x="8515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7" name="テキスト ボックス 33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41" name="直線コネクタ 340"/>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42"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43" name="直線コネクタ 342"/>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44"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45" name="直線コネクタ 344"/>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46"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47" name="フローチャート: 判断 346"/>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48" name="フローチャート: 判断 347"/>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49" name="フローチャート: 判断 348"/>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146558</xdr:rowOff>
    </xdr:from>
    <xdr:to>
      <xdr:col>24</xdr:col>
      <xdr:colOff>114300</xdr:colOff>
      <xdr:row>103</xdr:row>
      <xdr:rowOff>76708</xdr:rowOff>
    </xdr:to>
    <xdr:sp macro="" textlink="">
      <xdr:nvSpPr>
        <xdr:cNvPr id="355" name="楕円 354"/>
        <xdr:cNvSpPr/>
      </xdr:nvSpPr>
      <xdr:spPr>
        <a:xfrm>
          <a:off x="45847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169435</xdr:rowOff>
    </xdr:from>
    <xdr:ext cx="405111" cy="259045"/>
    <xdr:sp macro="" textlink="">
      <xdr:nvSpPr>
        <xdr:cNvPr id="356" name="【市民会館】&#10;有形固定資産減価償却率該当値テキスト"/>
        <xdr:cNvSpPr txBox="1"/>
      </xdr:nvSpPr>
      <xdr:spPr>
        <a:xfrm>
          <a:off x="4673600" y="1748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29972</xdr:rowOff>
    </xdr:from>
    <xdr:to>
      <xdr:col>20</xdr:col>
      <xdr:colOff>38100</xdr:colOff>
      <xdr:row>103</xdr:row>
      <xdr:rowOff>131572</xdr:rowOff>
    </xdr:to>
    <xdr:sp macro="" textlink="">
      <xdr:nvSpPr>
        <xdr:cNvPr id="357" name="楕円 356"/>
        <xdr:cNvSpPr/>
      </xdr:nvSpPr>
      <xdr:spPr>
        <a:xfrm>
          <a:off x="3746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25908</xdr:rowOff>
    </xdr:from>
    <xdr:to>
      <xdr:col>24</xdr:col>
      <xdr:colOff>63500</xdr:colOff>
      <xdr:row>103</xdr:row>
      <xdr:rowOff>80772</xdr:rowOff>
    </xdr:to>
    <xdr:cxnSp macro="">
      <xdr:nvCxnSpPr>
        <xdr:cNvPr id="358" name="直線コネクタ 357"/>
        <xdr:cNvCxnSpPr/>
      </xdr:nvCxnSpPr>
      <xdr:spPr>
        <a:xfrm flipV="1">
          <a:off x="3797300" y="1768525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89408</xdr:rowOff>
    </xdr:from>
    <xdr:to>
      <xdr:col>15</xdr:col>
      <xdr:colOff>101600</xdr:colOff>
      <xdr:row>104</xdr:row>
      <xdr:rowOff>19558</xdr:rowOff>
    </xdr:to>
    <xdr:sp macro="" textlink="">
      <xdr:nvSpPr>
        <xdr:cNvPr id="359" name="楕円 358"/>
        <xdr:cNvSpPr/>
      </xdr:nvSpPr>
      <xdr:spPr>
        <a:xfrm>
          <a:off x="2857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80772</xdr:rowOff>
    </xdr:from>
    <xdr:to>
      <xdr:col>19</xdr:col>
      <xdr:colOff>177800</xdr:colOff>
      <xdr:row>103</xdr:row>
      <xdr:rowOff>140208</xdr:rowOff>
    </xdr:to>
    <xdr:cxnSp macro="">
      <xdr:nvCxnSpPr>
        <xdr:cNvPr id="360" name="直線コネクタ 359"/>
        <xdr:cNvCxnSpPr/>
      </xdr:nvCxnSpPr>
      <xdr:spPr>
        <a:xfrm flipV="1">
          <a:off x="2908300" y="177401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61"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120414</xdr:rowOff>
    </xdr:from>
    <xdr:ext cx="405111" cy="259045"/>
    <xdr:sp macro="" textlink="">
      <xdr:nvSpPr>
        <xdr:cNvPr id="362" name="n_2aveValue【市民会館】&#10;有形固定資産減価償却率"/>
        <xdr:cNvSpPr txBox="1"/>
      </xdr:nvSpPr>
      <xdr:spPr>
        <a:xfrm>
          <a:off x="2705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148099</xdr:rowOff>
    </xdr:from>
    <xdr:ext cx="405111" cy="259045"/>
    <xdr:sp macro="" textlink="">
      <xdr:nvSpPr>
        <xdr:cNvPr id="363" name="n_1mainValue【市民会館】&#10;有形固定資産減価償却率"/>
        <xdr:cNvSpPr txBox="1"/>
      </xdr:nvSpPr>
      <xdr:spPr>
        <a:xfrm>
          <a:off x="35820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36085</xdr:rowOff>
    </xdr:from>
    <xdr:ext cx="405111" cy="259045"/>
    <xdr:sp macro="" textlink="">
      <xdr:nvSpPr>
        <xdr:cNvPr id="364" name="n_2mainValue【市民会館】&#10;有形固定資産減価償却率"/>
        <xdr:cNvSpPr txBox="1"/>
      </xdr:nvSpPr>
      <xdr:spPr>
        <a:xfrm>
          <a:off x="27057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388" name="直線コネクタ 387"/>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89"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90" name="直線コネクタ 389"/>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391"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392" name="直線コネクタ 391"/>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393"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94" name="フローチャート: 判断 393"/>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395" name="フローチャート: 判断 394"/>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6" name="フローチャート: 判断 395"/>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402" name="楕円 401"/>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403" name="【市民会館】&#10;一人当たり面積該当値テキスト"/>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04" name="楕円 403"/>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125730</xdr:rowOff>
    </xdr:from>
    <xdr:to>
      <xdr:col>55</xdr:col>
      <xdr:colOff>0</xdr:colOff>
      <xdr:row>106</xdr:row>
      <xdr:rowOff>133350</xdr:rowOff>
    </xdr:to>
    <xdr:cxnSp macro="">
      <xdr:nvCxnSpPr>
        <xdr:cNvPr id="405" name="直線コネクタ 404"/>
        <xdr:cNvCxnSpPr/>
      </xdr:nvCxnSpPr>
      <xdr:spPr>
        <a:xfrm flipV="1">
          <a:off x="9639300" y="1829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6" name="楕円 405"/>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137161</xdr:rowOff>
    </xdr:to>
    <xdr:cxnSp macro="">
      <xdr:nvCxnSpPr>
        <xdr:cNvPr id="407" name="直線コネクタ 406"/>
        <xdr:cNvCxnSpPr/>
      </xdr:nvCxnSpPr>
      <xdr:spPr>
        <a:xfrm flipV="1">
          <a:off x="8750300" y="1830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08"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9"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410" name="n_1mainValue【市民会館】&#10;一人当たり面積"/>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11"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9" name="直線コネクタ 4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0" name="テキスト ボックス 4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1" name="直線コネクタ 4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2" name="テキスト ボックス 4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3" name="直線コネクタ 4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4" name="テキスト ボックス 4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5" name="直線コネクタ 4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6" name="テキスト ボックス 4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450" name="直線コネクタ 449"/>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451"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452" name="直線コネクタ 451"/>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53"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54" name="直線コネクタ 45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455" name="【保健センター・保健所】&#10;有形固定資産減価償却率平均値テキスト"/>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456" name="フローチャート: 判断 455"/>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57" name="フローチャート: 判断 456"/>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58" name="フローチャート: 判断 457"/>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79502</xdr:rowOff>
    </xdr:from>
    <xdr:to>
      <xdr:col>85</xdr:col>
      <xdr:colOff>177800</xdr:colOff>
      <xdr:row>62</xdr:row>
      <xdr:rowOff>9652</xdr:rowOff>
    </xdr:to>
    <xdr:sp macro="" textlink="">
      <xdr:nvSpPr>
        <xdr:cNvPr id="464" name="楕円 463"/>
        <xdr:cNvSpPr/>
      </xdr:nvSpPr>
      <xdr:spPr>
        <a:xfrm>
          <a:off x="16268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57929</xdr:rowOff>
    </xdr:from>
    <xdr:ext cx="405111" cy="259045"/>
    <xdr:sp macro="" textlink="">
      <xdr:nvSpPr>
        <xdr:cNvPr id="465" name="【保健センター・保健所】&#10;有形固定資産減価償却率該当値テキスト"/>
        <xdr:cNvSpPr txBox="1"/>
      </xdr:nvSpPr>
      <xdr:spPr>
        <a:xfrm>
          <a:off x="16357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xdr:rowOff>
    </xdr:from>
    <xdr:to>
      <xdr:col>81</xdr:col>
      <xdr:colOff>101600</xdr:colOff>
      <xdr:row>62</xdr:row>
      <xdr:rowOff>114808</xdr:rowOff>
    </xdr:to>
    <xdr:sp macro="" textlink="">
      <xdr:nvSpPr>
        <xdr:cNvPr id="466" name="楕円 465"/>
        <xdr:cNvSpPr/>
      </xdr:nvSpPr>
      <xdr:spPr>
        <a:xfrm>
          <a:off x="1543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130302</xdr:rowOff>
    </xdr:from>
    <xdr:to>
      <xdr:col>85</xdr:col>
      <xdr:colOff>127000</xdr:colOff>
      <xdr:row>62</xdr:row>
      <xdr:rowOff>64008</xdr:rowOff>
    </xdr:to>
    <xdr:cxnSp macro="">
      <xdr:nvCxnSpPr>
        <xdr:cNvPr id="467" name="直線コネクタ 466"/>
        <xdr:cNvCxnSpPr/>
      </xdr:nvCxnSpPr>
      <xdr:spPr>
        <a:xfrm flipV="1">
          <a:off x="15481300" y="105887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33782</xdr:rowOff>
    </xdr:from>
    <xdr:to>
      <xdr:col>76</xdr:col>
      <xdr:colOff>165100</xdr:colOff>
      <xdr:row>62</xdr:row>
      <xdr:rowOff>135382</xdr:rowOff>
    </xdr:to>
    <xdr:sp macro="" textlink="">
      <xdr:nvSpPr>
        <xdr:cNvPr id="468" name="楕円 467"/>
        <xdr:cNvSpPr/>
      </xdr:nvSpPr>
      <xdr:spPr>
        <a:xfrm>
          <a:off x="14541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64008</xdr:rowOff>
    </xdr:from>
    <xdr:to>
      <xdr:col>81</xdr:col>
      <xdr:colOff>50800</xdr:colOff>
      <xdr:row>62</xdr:row>
      <xdr:rowOff>84582</xdr:rowOff>
    </xdr:to>
    <xdr:cxnSp macro="">
      <xdr:nvCxnSpPr>
        <xdr:cNvPr id="469" name="直線コネクタ 468"/>
        <xdr:cNvCxnSpPr/>
      </xdr:nvCxnSpPr>
      <xdr:spPr>
        <a:xfrm flipV="1">
          <a:off x="14592300" y="10693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470"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471" name="n_2aveValue【保健センター・保健所】&#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105935</xdr:rowOff>
    </xdr:from>
    <xdr:ext cx="405111" cy="259045"/>
    <xdr:sp macro="" textlink="">
      <xdr:nvSpPr>
        <xdr:cNvPr id="472" name="n_1mainValue【保健センター・保健所】&#10;有形固定資産減価償却率"/>
        <xdr:cNvSpPr txBox="1"/>
      </xdr:nvSpPr>
      <xdr:spPr>
        <a:xfrm>
          <a:off x="152660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126509</xdr:rowOff>
    </xdr:from>
    <xdr:ext cx="405111" cy="259045"/>
    <xdr:sp macro="" textlink="">
      <xdr:nvSpPr>
        <xdr:cNvPr id="473" name="n_2mainValue【保健センター・保健所】&#10;有形固定資産減価償却率"/>
        <xdr:cNvSpPr txBox="1"/>
      </xdr:nvSpPr>
      <xdr:spPr>
        <a:xfrm>
          <a:off x="14389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499" name="直線コネクタ 498"/>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00"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01" name="直線コネクタ 500"/>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502"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503" name="直線コネクタ 502"/>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04"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05" name="フローチャート: 判断 504"/>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06" name="フローチャート: 判断 505"/>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07" name="フローチャート: 判断 506"/>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14515</xdr:rowOff>
    </xdr:from>
    <xdr:to>
      <xdr:col>116</xdr:col>
      <xdr:colOff>114300</xdr:colOff>
      <xdr:row>56</xdr:row>
      <xdr:rowOff>116115</xdr:rowOff>
    </xdr:to>
    <xdr:sp macro="" textlink="">
      <xdr:nvSpPr>
        <xdr:cNvPr id="513" name="楕円 512"/>
        <xdr:cNvSpPr/>
      </xdr:nvSpPr>
      <xdr:spPr>
        <a:xfrm>
          <a:off x="22110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122663</xdr:rowOff>
    </xdr:from>
    <xdr:ext cx="469744" cy="259045"/>
    <xdr:sp macro="" textlink="">
      <xdr:nvSpPr>
        <xdr:cNvPr id="514" name="【保健センター・保健所】&#10;一人当たり面積該当値テキスト"/>
        <xdr:cNvSpPr txBox="1"/>
      </xdr:nvSpPr>
      <xdr:spPr>
        <a:xfrm>
          <a:off x="22199600" y="955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30843</xdr:rowOff>
    </xdr:from>
    <xdr:to>
      <xdr:col>112</xdr:col>
      <xdr:colOff>38100</xdr:colOff>
      <xdr:row>56</xdr:row>
      <xdr:rowOff>132443</xdr:rowOff>
    </xdr:to>
    <xdr:sp macro="" textlink="">
      <xdr:nvSpPr>
        <xdr:cNvPr id="515" name="楕円 514"/>
        <xdr:cNvSpPr/>
      </xdr:nvSpPr>
      <xdr:spPr>
        <a:xfrm>
          <a:off x="21272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65315</xdr:rowOff>
    </xdr:from>
    <xdr:to>
      <xdr:col>116</xdr:col>
      <xdr:colOff>63500</xdr:colOff>
      <xdr:row>56</xdr:row>
      <xdr:rowOff>81643</xdr:rowOff>
    </xdr:to>
    <xdr:cxnSp macro="">
      <xdr:nvCxnSpPr>
        <xdr:cNvPr id="516" name="直線コネクタ 515"/>
        <xdr:cNvCxnSpPr/>
      </xdr:nvCxnSpPr>
      <xdr:spPr>
        <a:xfrm flipV="1">
          <a:off x="21323300" y="9666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47172</xdr:rowOff>
    </xdr:from>
    <xdr:to>
      <xdr:col>107</xdr:col>
      <xdr:colOff>101600</xdr:colOff>
      <xdr:row>56</xdr:row>
      <xdr:rowOff>148772</xdr:rowOff>
    </xdr:to>
    <xdr:sp macro="" textlink="">
      <xdr:nvSpPr>
        <xdr:cNvPr id="517" name="楕円 516"/>
        <xdr:cNvSpPr/>
      </xdr:nvSpPr>
      <xdr:spPr>
        <a:xfrm>
          <a:off x="20383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81643</xdr:rowOff>
    </xdr:from>
    <xdr:to>
      <xdr:col>111</xdr:col>
      <xdr:colOff>177800</xdr:colOff>
      <xdr:row>56</xdr:row>
      <xdr:rowOff>97972</xdr:rowOff>
    </xdr:to>
    <xdr:cxnSp macro="">
      <xdr:nvCxnSpPr>
        <xdr:cNvPr id="518" name="直線コネクタ 517"/>
        <xdr:cNvCxnSpPr/>
      </xdr:nvCxnSpPr>
      <xdr:spPr>
        <a:xfrm flipV="1">
          <a:off x="20434300" y="9682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19"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520"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148970</xdr:rowOff>
    </xdr:from>
    <xdr:ext cx="469744" cy="259045"/>
    <xdr:sp macro="" textlink="">
      <xdr:nvSpPr>
        <xdr:cNvPr id="521" name="n_1mainValue【保健センター・保健所】&#10;一人当たり面積"/>
        <xdr:cNvSpPr txBox="1"/>
      </xdr:nvSpPr>
      <xdr:spPr>
        <a:xfrm>
          <a:off x="210757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165299</xdr:rowOff>
    </xdr:from>
    <xdr:ext cx="469744" cy="259045"/>
    <xdr:sp macro="" textlink="">
      <xdr:nvSpPr>
        <xdr:cNvPr id="522" name="n_2mainValue【保健センター・保健所】&#10;一人当たり面積"/>
        <xdr:cNvSpPr txBox="1"/>
      </xdr:nvSpPr>
      <xdr:spPr>
        <a:xfrm>
          <a:off x="20199427" y="94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3" name="テキスト ボックス 5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4" name="直線コネクタ 5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5" name="テキスト ボックス 5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6" name="直線コネクタ 5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7" name="テキスト ボックス 5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8" name="直線コネクタ 5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9" name="テキスト ボックス 5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0" name="直線コネクタ 5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1" name="テキスト ボックス 5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45" name="直線コネクタ 544"/>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46"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47" name="直線コネクタ 546"/>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48"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49" name="直線コネクタ 548"/>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550"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51" name="フローチャート: 判断 550"/>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52" name="フローチャート: 判断 551"/>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53" name="フローチャート: 判断 552"/>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559" name="楕円 55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560"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561" name="楕円 560"/>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143256</xdr:rowOff>
    </xdr:to>
    <xdr:cxnSp macro="">
      <xdr:nvCxnSpPr>
        <xdr:cNvPr id="562" name="直線コネクタ 561"/>
        <xdr:cNvCxnSpPr/>
      </xdr:nvCxnSpPr>
      <xdr:spPr>
        <a:xfrm flipV="1">
          <a:off x="15481300" y="141427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145035</xdr:rowOff>
    </xdr:from>
    <xdr:to>
      <xdr:col>76</xdr:col>
      <xdr:colOff>165100</xdr:colOff>
      <xdr:row>83</xdr:row>
      <xdr:rowOff>75185</xdr:rowOff>
    </xdr:to>
    <xdr:sp macro="" textlink="">
      <xdr:nvSpPr>
        <xdr:cNvPr id="563" name="楕円 562"/>
        <xdr:cNvSpPr/>
      </xdr:nvSpPr>
      <xdr:spPr>
        <a:xfrm>
          <a:off x="14541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143256</xdr:rowOff>
    </xdr:from>
    <xdr:to>
      <xdr:col>81</xdr:col>
      <xdr:colOff>50800</xdr:colOff>
      <xdr:row>83</xdr:row>
      <xdr:rowOff>24385</xdr:rowOff>
    </xdr:to>
    <xdr:cxnSp macro="">
      <xdr:nvCxnSpPr>
        <xdr:cNvPr id="564" name="直線コネクタ 563"/>
        <xdr:cNvCxnSpPr/>
      </xdr:nvCxnSpPr>
      <xdr:spPr>
        <a:xfrm flipV="1">
          <a:off x="14592300" y="142021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565"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566" name="n_2ave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13733</xdr:rowOff>
    </xdr:from>
    <xdr:ext cx="405111" cy="259045"/>
    <xdr:sp macro="" textlink="">
      <xdr:nvSpPr>
        <xdr:cNvPr id="567" name="n_1mainValue【消防施設】&#10;有形固定資産減価償却率"/>
        <xdr:cNvSpPr txBox="1"/>
      </xdr:nvSpPr>
      <xdr:spPr>
        <a:xfrm>
          <a:off x="152660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66312</xdr:rowOff>
    </xdr:from>
    <xdr:ext cx="405111" cy="259045"/>
    <xdr:sp macro="" textlink="">
      <xdr:nvSpPr>
        <xdr:cNvPr id="568" name="n_2mainValue【消防施設】&#10;有形固定資産減価償却率"/>
        <xdr:cNvSpPr txBox="1"/>
      </xdr:nvSpPr>
      <xdr:spPr>
        <a:xfrm>
          <a:off x="14389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592" name="直線コネクタ 591"/>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93"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94" name="直線コネクタ 59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5"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6" name="直線コネクタ 59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597"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598" name="フローチャート: 判断 597"/>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599" name="フローチャート: 判断 598"/>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00" name="フローチャート: 判断 599"/>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2539</xdr:rowOff>
    </xdr:from>
    <xdr:to>
      <xdr:col>116</xdr:col>
      <xdr:colOff>114300</xdr:colOff>
      <xdr:row>82</xdr:row>
      <xdr:rowOff>104139</xdr:rowOff>
    </xdr:to>
    <xdr:sp macro="" textlink="">
      <xdr:nvSpPr>
        <xdr:cNvPr id="606" name="楕円 605"/>
        <xdr:cNvSpPr/>
      </xdr:nvSpPr>
      <xdr:spPr>
        <a:xfrm>
          <a:off x="22110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25416</xdr:rowOff>
    </xdr:from>
    <xdr:ext cx="469744" cy="259045"/>
    <xdr:sp macro="" textlink="">
      <xdr:nvSpPr>
        <xdr:cNvPr id="607" name="【消防施設】&#10;一人当たり面積該当値テキスト"/>
        <xdr:cNvSpPr txBox="1"/>
      </xdr:nvSpPr>
      <xdr:spPr>
        <a:xfrm>
          <a:off x="22199600"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08" name="楕円 607"/>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53339</xdr:rowOff>
    </xdr:from>
    <xdr:to>
      <xdr:col>116</xdr:col>
      <xdr:colOff>63500</xdr:colOff>
      <xdr:row>82</xdr:row>
      <xdr:rowOff>60961</xdr:rowOff>
    </xdr:to>
    <xdr:cxnSp macro="">
      <xdr:nvCxnSpPr>
        <xdr:cNvPr id="609" name="直線コネクタ 608"/>
        <xdr:cNvCxnSpPr/>
      </xdr:nvCxnSpPr>
      <xdr:spPr>
        <a:xfrm flipV="1">
          <a:off x="21323300" y="14112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29211</xdr:rowOff>
    </xdr:from>
    <xdr:to>
      <xdr:col>107</xdr:col>
      <xdr:colOff>101600</xdr:colOff>
      <xdr:row>82</xdr:row>
      <xdr:rowOff>130811</xdr:rowOff>
    </xdr:to>
    <xdr:sp macro="" textlink="">
      <xdr:nvSpPr>
        <xdr:cNvPr id="610" name="楕円 609"/>
        <xdr:cNvSpPr/>
      </xdr:nvSpPr>
      <xdr:spPr>
        <a:xfrm>
          <a:off x="20383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80011</xdr:rowOff>
    </xdr:to>
    <xdr:cxnSp macro="">
      <xdr:nvCxnSpPr>
        <xdr:cNvPr id="611" name="直線コネクタ 610"/>
        <xdr:cNvCxnSpPr/>
      </xdr:nvCxnSpPr>
      <xdr:spPr>
        <a:xfrm flipV="1">
          <a:off x="20434300" y="14119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83838</xdr:rowOff>
    </xdr:from>
    <xdr:ext cx="469744" cy="259045"/>
    <xdr:sp macro="" textlink="">
      <xdr:nvSpPr>
        <xdr:cNvPr id="612" name="n_1ave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613"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14" name="n_1main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147338</xdr:rowOff>
    </xdr:from>
    <xdr:ext cx="469744" cy="259045"/>
    <xdr:sp macro="" textlink="">
      <xdr:nvSpPr>
        <xdr:cNvPr id="615" name="n_2mainValue【消防施設】&#10;一人当たり面積"/>
        <xdr:cNvSpPr txBox="1"/>
      </xdr:nvSpPr>
      <xdr:spPr>
        <a:xfrm>
          <a:off x="20199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40" name="直線コネクタ 639"/>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41"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42" name="直線コネクタ 641"/>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43"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44" name="直線コネクタ 643"/>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645"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46" name="フローチャート: 判断 645"/>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47" name="フローチャート: 判断 646"/>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8" name="フローチャート: 判断 647"/>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54" name="楕円 653"/>
        <xdr:cNvSpPr/>
      </xdr:nvSpPr>
      <xdr:spPr>
        <a:xfrm>
          <a:off x="16268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63516</xdr:rowOff>
    </xdr:from>
    <xdr:ext cx="405111" cy="259045"/>
    <xdr:sp macro="" textlink="">
      <xdr:nvSpPr>
        <xdr:cNvPr id="655" name="【庁舎】&#10;有形固定資産減価償却率該当値テキスト"/>
        <xdr:cNvSpPr txBox="1"/>
      </xdr:nvSpPr>
      <xdr:spPr>
        <a:xfrm>
          <a:off x="16357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656" name="楕円 655"/>
        <xdr:cNvSpPr/>
      </xdr:nvSpPr>
      <xdr:spPr>
        <a:xfrm>
          <a:off x="15430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91439</xdr:rowOff>
    </xdr:from>
    <xdr:to>
      <xdr:col>85</xdr:col>
      <xdr:colOff>127000</xdr:colOff>
      <xdr:row>103</xdr:row>
      <xdr:rowOff>125730</xdr:rowOff>
    </xdr:to>
    <xdr:cxnSp macro="">
      <xdr:nvCxnSpPr>
        <xdr:cNvPr id="657" name="直線コネクタ 656"/>
        <xdr:cNvCxnSpPr/>
      </xdr:nvCxnSpPr>
      <xdr:spPr>
        <a:xfrm flipV="1">
          <a:off x="15481300" y="17750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658" name="楕円 657"/>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103</xdr:row>
      <xdr:rowOff>165736</xdr:rowOff>
    </xdr:to>
    <xdr:cxnSp macro="">
      <xdr:nvCxnSpPr>
        <xdr:cNvPr id="659" name="直線コネクタ 658"/>
        <xdr:cNvCxnSpPr/>
      </xdr:nvCxnSpPr>
      <xdr:spPr>
        <a:xfrm flipV="1">
          <a:off x="14592300" y="17785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60"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61"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21607</xdr:rowOff>
    </xdr:from>
    <xdr:ext cx="405111" cy="259045"/>
    <xdr:sp macro="" textlink="">
      <xdr:nvSpPr>
        <xdr:cNvPr id="662" name="n_1mainValue【庁舎】&#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663" name="n_2mainValue【庁舎】&#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75" name="直線コネクタ 67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6" name="テキスト ボックス 67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9" name="直線コネクタ 67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0" name="テキスト ボックス 67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684" name="直線コネクタ 683"/>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685"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686" name="直線コネクタ 68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687"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688" name="直線コネクタ 687"/>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689"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690" name="フローチャート: 判断 689"/>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691" name="フローチャート: 判断 690"/>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692" name="フローチャート: 判断 691"/>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698" name="楕円 697"/>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149877</xdr:rowOff>
    </xdr:from>
    <xdr:ext cx="469744" cy="259045"/>
    <xdr:sp macro="" textlink="">
      <xdr:nvSpPr>
        <xdr:cNvPr id="699" name="【庁舎】&#10;一人当たり面積該当値テキスト"/>
        <xdr:cNvSpPr txBox="1"/>
      </xdr:nvSpPr>
      <xdr:spPr>
        <a:xfrm>
          <a:off x="22199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53975</xdr:rowOff>
    </xdr:from>
    <xdr:to>
      <xdr:col>112</xdr:col>
      <xdr:colOff>38100</xdr:colOff>
      <xdr:row>100</xdr:row>
      <xdr:rowOff>155575</xdr:rowOff>
    </xdr:to>
    <xdr:sp macro="" textlink="">
      <xdr:nvSpPr>
        <xdr:cNvPr id="700" name="楕円 699"/>
        <xdr:cNvSpPr/>
      </xdr:nvSpPr>
      <xdr:spPr>
        <a:xfrm>
          <a:off x="21272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104775</xdr:rowOff>
    </xdr:to>
    <xdr:cxnSp macro="">
      <xdr:nvCxnSpPr>
        <xdr:cNvPr id="701" name="直線コネクタ 700"/>
        <xdr:cNvCxnSpPr/>
      </xdr:nvCxnSpPr>
      <xdr:spPr>
        <a:xfrm flipV="1">
          <a:off x="21323300" y="17221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76836</xdr:rowOff>
    </xdr:from>
    <xdr:to>
      <xdr:col>107</xdr:col>
      <xdr:colOff>101600</xdr:colOff>
      <xdr:row>101</xdr:row>
      <xdr:rowOff>6986</xdr:rowOff>
    </xdr:to>
    <xdr:sp macro="" textlink="">
      <xdr:nvSpPr>
        <xdr:cNvPr id="702" name="楕円 701"/>
        <xdr:cNvSpPr/>
      </xdr:nvSpPr>
      <xdr:spPr>
        <a:xfrm>
          <a:off x="20383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104775</xdr:rowOff>
    </xdr:from>
    <xdr:to>
      <xdr:col>111</xdr:col>
      <xdr:colOff>177800</xdr:colOff>
      <xdr:row>100</xdr:row>
      <xdr:rowOff>127636</xdr:rowOff>
    </xdr:to>
    <xdr:cxnSp macro="">
      <xdr:nvCxnSpPr>
        <xdr:cNvPr id="703" name="直線コネクタ 702"/>
        <xdr:cNvCxnSpPr/>
      </xdr:nvCxnSpPr>
      <xdr:spPr>
        <a:xfrm flipV="1">
          <a:off x="20434300" y="172497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704"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705"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652</xdr:rowOff>
    </xdr:from>
    <xdr:ext cx="469744" cy="259045"/>
    <xdr:sp macro="" textlink="">
      <xdr:nvSpPr>
        <xdr:cNvPr id="706" name="n_1mainValue【庁舎】&#10;一人当たり面積"/>
        <xdr:cNvSpPr txBox="1"/>
      </xdr:nvSpPr>
      <xdr:spPr>
        <a:xfrm>
          <a:off x="21075727"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23513</xdr:rowOff>
    </xdr:from>
    <xdr:ext cx="469744" cy="259045"/>
    <xdr:sp macro="" textlink="">
      <xdr:nvSpPr>
        <xdr:cNvPr id="707" name="n_2mainValue【庁舎】&#10;一人当たり面積"/>
        <xdr:cNvSpPr txBox="1"/>
      </xdr:nvSpPr>
      <xdr:spPr>
        <a:xfrm>
          <a:off x="20199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である。そのほかの施設は有形固定資産減価償却率は類似団体より低い又は同等の数値となっているが、全体的に一人当たり面積が類似団体と比較して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今後の資産の管理に当たっては、公共施設等総合管理計画に基づき、施設の老朽化の状況と適切な施設サービスの提供水準、負債とのバランスを見ながら取り組みを進めていく。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年９月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年９月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日の合併により、財政基盤の強化が図られたところだが、景気の低迷や人口減少（前年度比△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％）により財政基盤が弱く、類似団体の最小値となっている。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内部事務費の縮減や外部委託を進めるなど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着実な推進を図るとともに、公共施設等総合管理計画に基づく取組により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保有施設の見直しをするなど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行政運営の効率化に努め、財政の健全化を図る。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46</xdr:row>
      <xdr:rowOff>11793</xdr:rowOff>
    </xdr:from>
    <xdr:to>
      <xdr:col>23</xdr:col>
      <xdr:colOff>133350</xdr:colOff>
      <xdr:row>46</xdr:row>
      <xdr:rowOff>11793</xdr:rowOff>
    </xdr:to>
    <xdr:cxnSp macro="">
      <xdr:nvCxnSpPr>
        <xdr:cNvPr id="71" name="直線コネクタ 70"/>
        <xdr:cNvCxnSpPr/>
      </xdr:nvCxnSpPr>
      <xdr:spPr>
        <a:xfrm>
          <a:off x="4114800" y="78984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166007</xdr:rowOff>
    </xdr:from>
    <xdr:to>
      <xdr:col>19</xdr:col>
      <xdr:colOff>133350</xdr:colOff>
      <xdr:row>46</xdr:row>
      <xdr:rowOff>11793</xdr:rowOff>
    </xdr:to>
    <xdr:cxnSp macro="">
      <xdr:nvCxnSpPr>
        <xdr:cNvPr id="74" name="直線コネクタ 73"/>
        <xdr:cNvCxnSpPr/>
      </xdr:nvCxnSpPr>
      <xdr:spPr>
        <a:xfrm>
          <a:off x="3225800" y="78812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166007</xdr:rowOff>
    </xdr:from>
    <xdr:to>
      <xdr:col>15</xdr:col>
      <xdr:colOff>82550</xdr:colOff>
      <xdr:row>45</xdr:row>
      <xdr:rowOff>166007</xdr:rowOff>
    </xdr:to>
    <xdr:cxnSp macro="">
      <xdr:nvCxnSpPr>
        <xdr:cNvPr id="77" name="直線コネクタ 76"/>
        <xdr:cNvCxnSpPr/>
      </xdr:nvCxnSpPr>
      <xdr:spPr>
        <a:xfrm>
          <a:off x="2336800" y="7881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166007</xdr:rowOff>
    </xdr:from>
    <xdr:to>
      <xdr:col>11</xdr:col>
      <xdr:colOff>31750</xdr:colOff>
      <xdr:row>45</xdr:row>
      <xdr:rowOff>166007</xdr:rowOff>
    </xdr:to>
    <xdr:cxnSp macro="">
      <xdr:nvCxnSpPr>
        <xdr:cNvPr id="80" name="直線コネクタ 79"/>
        <xdr:cNvCxnSpPr/>
      </xdr:nvCxnSpPr>
      <xdr:spPr>
        <a:xfrm>
          <a:off x="1447800" y="7881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79828</xdr:rowOff>
    </xdr:from>
    <xdr:to>
      <xdr:col>11</xdr:col>
      <xdr:colOff>82550</xdr:colOff>
      <xdr:row>45</xdr:row>
      <xdr:rowOff>9978</xdr:rowOff>
    </xdr:to>
    <xdr:sp macro="" textlink="">
      <xdr:nvSpPr>
        <xdr:cNvPr id="81" name="フローチャート: 判断 80"/>
        <xdr:cNvSpPr/>
      </xdr:nvSpPr>
      <xdr:spPr>
        <a:xfrm>
          <a:off x="2286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20155</xdr:rowOff>
    </xdr:from>
    <xdr:ext cx="762000" cy="259045"/>
    <xdr:sp macro="" textlink="">
      <xdr:nvSpPr>
        <xdr:cNvPr id="82" name="テキスト ボックス 81"/>
        <xdr:cNvSpPr txBox="1"/>
      </xdr:nvSpPr>
      <xdr:spPr>
        <a:xfrm>
          <a:off x="1955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132443</xdr:rowOff>
    </xdr:from>
    <xdr:to>
      <xdr:col>23</xdr:col>
      <xdr:colOff>184150</xdr:colOff>
      <xdr:row>46</xdr:row>
      <xdr:rowOff>62593</xdr:rowOff>
    </xdr:to>
    <xdr:sp macro="" textlink="">
      <xdr:nvSpPr>
        <xdr:cNvPr id="90" name="楕円 89"/>
        <xdr:cNvSpPr/>
      </xdr:nvSpPr>
      <xdr:spPr>
        <a:xfrm>
          <a:off x="4902200" y="7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45</xdr:row>
      <xdr:rowOff>28320</xdr:rowOff>
    </xdr:from>
    <xdr:ext cx="762000" cy="259045"/>
    <xdr:sp macro="" textlink="">
      <xdr:nvSpPr>
        <xdr:cNvPr id="91" name="財政力該当値テキスト"/>
        <xdr:cNvSpPr txBox="1"/>
      </xdr:nvSpPr>
      <xdr:spPr>
        <a:xfrm>
          <a:off x="5041900" y="7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132443</xdr:rowOff>
    </xdr:from>
    <xdr:to>
      <xdr:col>19</xdr:col>
      <xdr:colOff>184150</xdr:colOff>
      <xdr:row>46</xdr:row>
      <xdr:rowOff>62593</xdr:rowOff>
    </xdr:to>
    <xdr:sp macro="" textlink="">
      <xdr:nvSpPr>
        <xdr:cNvPr id="92" name="楕円 91"/>
        <xdr:cNvSpPr/>
      </xdr:nvSpPr>
      <xdr:spPr>
        <a:xfrm>
          <a:off x="4064000" y="7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46</xdr:row>
      <xdr:rowOff>47370</xdr:rowOff>
    </xdr:from>
    <xdr:ext cx="736600" cy="259045"/>
    <xdr:sp macro="" textlink="">
      <xdr:nvSpPr>
        <xdr:cNvPr id="93" name="テキスト ボックス 92"/>
        <xdr:cNvSpPr txBox="1"/>
      </xdr:nvSpPr>
      <xdr:spPr>
        <a:xfrm>
          <a:off x="3733800" y="793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115207</xdr:rowOff>
    </xdr:from>
    <xdr:to>
      <xdr:col>15</xdr:col>
      <xdr:colOff>133350</xdr:colOff>
      <xdr:row>46</xdr:row>
      <xdr:rowOff>45357</xdr:rowOff>
    </xdr:to>
    <xdr:sp macro="" textlink="">
      <xdr:nvSpPr>
        <xdr:cNvPr id="94" name="楕円 93"/>
        <xdr:cNvSpPr/>
      </xdr:nvSpPr>
      <xdr:spPr>
        <a:xfrm>
          <a:off x="3175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46</xdr:row>
      <xdr:rowOff>30134</xdr:rowOff>
    </xdr:from>
    <xdr:ext cx="762000" cy="259045"/>
    <xdr:sp macro="" textlink="">
      <xdr:nvSpPr>
        <xdr:cNvPr id="95" name="テキスト ボックス 94"/>
        <xdr:cNvSpPr txBox="1"/>
      </xdr:nvSpPr>
      <xdr:spPr>
        <a:xfrm>
          <a:off x="2844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115207</xdr:rowOff>
    </xdr:from>
    <xdr:to>
      <xdr:col>11</xdr:col>
      <xdr:colOff>82550</xdr:colOff>
      <xdr:row>46</xdr:row>
      <xdr:rowOff>45357</xdr:rowOff>
    </xdr:to>
    <xdr:sp macro="" textlink="">
      <xdr:nvSpPr>
        <xdr:cNvPr id="96" name="楕円 95"/>
        <xdr:cNvSpPr/>
      </xdr:nvSpPr>
      <xdr:spPr>
        <a:xfrm>
          <a:off x="2286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46</xdr:row>
      <xdr:rowOff>30134</xdr:rowOff>
    </xdr:from>
    <xdr:ext cx="762000" cy="259045"/>
    <xdr:sp macro="" textlink="">
      <xdr:nvSpPr>
        <xdr:cNvPr id="97" name="テキスト ボックス 96"/>
        <xdr:cNvSpPr txBox="1"/>
      </xdr:nvSpPr>
      <xdr:spPr>
        <a:xfrm>
          <a:off x="1955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115207</xdr:rowOff>
    </xdr:from>
    <xdr:to>
      <xdr:col>7</xdr:col>
      <xdr:colOff>31750</xdr:colOff>
      <xdr:row>46</xdr:row>
      <xdr:rowOff>45357</xdr:rowOff>
    </xdr:to>
    <xdr:sp macro="" textlink="">
      <xdr:nvSpPr>
        <xdr:cNvPr id="98" name="楕円 97"/>
        <xdr:cNvSpPr/>
      </xdr:nvSpPr>
      <xdr:spPr>
        <a:xfrm>
          <a:off x="1397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30134</xdr:rowOff>
    </xdr:from>
    <xdr:ext cx="762000" cy="259045"/>
    <xdr:sp macro="" textlink="">
      <xdr:nvSpPr>
        <xdr:cNvPr id="99" name="テキスト ボックス 98"/>
        <xdr:cNvSpPr txBox="1"/>
      </xdr:nvSpPr>
      <xdr:spPr>
        <a:xfrm>
          <a:off x="1066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歳入に係る経常一般財源が対前年度△</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427,283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％）となり、また歳出に係る経常一般財源充当額が対前年度＋</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181,178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％）となったことから、経常収支比率は、対前年度比＋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ポイント増となり若干悪化した。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人口減少、特にも生産年齢人口の減少により市税の伸びが期待できないことなどにより、財政基盤が地方交付税などの財源に依存する状況であり、さらに義務的経費の割合が高くなっていることから、</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定員適正化計画による職員数の減、内部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事務費の縮減、公共施設等総合管理計画に基づく取組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など、行財政改革</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の着実な推進を図り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義務的経費の削減に努める。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44450</xdr:rowOff>
    </xdr:to>
    <xdr:cxnSp macro="">
      <xdr:nvCxnSpPr>
        <xdr:cNvPr id="134" name="直線コネクタ 133"/>
        <xdr:cNvCxnSpPr/>
      </xdr:nvCxnSpPr>
      <xdr:spPr>
        <a:xfrm>
          <a:off x="4114800" y="105617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103294</xdr:rowOff>
    </xdr:to>
    <xdr:cxnSp macro="">
      <xdr:nvCxnSpPr>
        <xdr:cNvPr id="137" name="直線コネクタ 136"/>
        <xdr:cNvCxnSpPr/>
      </xdr:nvCxnSpPr>
      <xdr:spPr>
        <a:xfrm>
          <a:off x="3225800" y="103847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97790</xdr:rowOff>
    </xdr:to>
    <xdr:cxnSp macro="">
      <xdr:nvCxnSpPr>
        <xdr:cNvPr id="140" name="直線コネクタ 139"/>
        <xdr:cNvCxnSpPr/>
      </xdr:nvCxnSpPr>
      <xdr:spPr>
        <a:xfrm>
          <a:off x="2336800" y="102802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49530</xdr:rowOff>
    </xdr:to>
    <xdr:cxnSp macro="">
      <xdr:nvCxnSpPr>
        <xdr:cNvPr id="143" name="直線コネクタ 142"/>
        <xdr:cNvCxnSpPr/>
      </xdr:nvCxnSpPr>
      <xdr:spPr>
        <a:xfrm flipV="1">
          <a:off x="1447800" y="102802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41487</xdr:rowOff>
    </xdr:from>
    <xdr:to>
      <xdr:col>11</xdr:col>
      <xdr:colOff>82550</xdr:colOff>
      <xdr:row>59</xdr:row>
      <xdr:rowOff>143087</xdr:rowOff>
    </xdr:to>
    <xdr:sp macro="" textlink="">
      <xdr:nvSpPr>
        <xdr:cNvPr id="144" name="フローチャート: 判断 143"/>
        <xdr:cNvSpPr/>
      </xdr:nvSpPr>
      <xdr:spPr>
        <a:xfrm>
          <a:off x="2286000" y="10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153264</xdr:rowOff>
    </xdr:from>
    <xdr:ext cx="762000" cy="259045"/>
    <xdr:sp macro="" textlink="">
      <xdr:nvSpPr>
        <xdr:cNvPr id="145" name="テキスト ボックス 144"/>
        <xdr:cNvSpPr txBox="1"/>
      </xdr:nvSpPr>
      <xdr:spPr>
        <a:xfrm>
          <a:off x="1955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46" name="フローチャート: 判断 145"/>
        <xdr:cNvSpPr/>
      </xdr:nvSpPr>
      <xdr:spPr>
        <a:xfrm>
          <a:off x="1397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47" name="テキスト ボックス 146"/>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3" name="楕円 152"/>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4"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5" name="楕円 154"/>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6" name="テキスト ボックス 155"/>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7" name="楕円 156"/>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8" name="テキスト ボックス 157"/>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9" name="楕円 158"/>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28804</xdr:rowOff>
    </xdr:from>
    <xdr:ext cx="762000" cy="259045"/>
    <xdr:sp macro="" textlink="">
      <xdr:nvSpPr>
        <xdr:cNvPr id="160" name="テキスト ボックス 159"/>
        <xdr:cNvSpPr txBox="1"/>
      </xdr:nvSpPr>
      <xdr:spPr>
        <a:xfrm>
          <a:off x="1955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1" name="楕円 160"/>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62" name="テキスト ボックス 161"/>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年度の市町村合併以後、人員削減等を継続的に進めていることから人件費が対前年度△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、人口一人当たりの決算額は対前年比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類似団体平均に比べまだ高い状況であるため、指定管理者制度の導入による委託化や公共施設等総合管理計画に基づく取組などにより、</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コストの低減を図っていく。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142442</xdr:rowOff>
    </xdr:from>
    <xdr:to>
      <xdr:col>23</xdr:col>
      <xdr:colOff>133350</xdr:colOff>
      <xdr:row>88</xdr:row>
      <xdr:rowOff>6911</xdr:rowOff>
    </xdr:to>
    <xdr:cxnSp macro="">
      <xdr:nvCxnSpPr>
        <xdr:cNvPr id="199" name="直線コネクタ 198"/>
        <xdr:cNvCxnSpPr/>
      </xdr:nvCxnSpPr>
      <xdr:spPr>
        <a:xfrm flipV="1">
          <a:off x="4114800" y="15058592"/>
          <a:ext cx="838200" cy="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75740</xdr:rowOff>
    </xdr:from>
    <xdr:to>
      <xdr:col>19</xdr:col>
      <xdr:colOff>133350</xdr:colOff>
      <xdr:row>88</xdr:row>
      <xdr:rowOff>6911</xdr:rowOff>
    </xdr:to>
    <xdr:cxnSp macro="">
      <xdr:nvCxnSpPr>
        <xdr:cNvPr id="202" name="直線コネクタ 201"/>
        <xdr:cNvCxnSpPr/>
      </xdr:nvCxnSpPr>
      <xdr:spPr>
        <a:xfrm>
          <a:off x="3225800" y="14991890"/>
          <a:ext cx="889000" cy="10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64881</xdr:rowOff>
    </xdr:from>
    <xdr:to>
      <xdr:col>15</xdr:col>
      <xdr:colOff>82550</xdr:colOff>
      <xdr:row>87</xdr:row>
      <xdr:rowOff>75740</xdr:rowOff>
    </xdr:to>
    <xdr:cxnSp macro="">
      <xdr:nvCxnSpPr>
        <xdr:cNvPr id="205" name="直線コネクタ 204"/>
        <xdr:cNvCxnSpPr/>
      </xdr:nvCxnSpPr>
      <xdr:spPr>
        <a:xfrm>
          <a:off x="2336800" y="1498103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64881</xdr:rowOff>
    </xdr:from>
    <xdr:to>
      <xdr:col>11</xdr:col>
      <xdr:colOff>31750</xdr:colOff>
      <xdr:row>87</xdr:row>
      <xdr:rowOff>69656</xdr:rowOff>
    </xdr:to>
    <xdr:cxnSp macro="">
      <xdr:nvCxnSpPr>
        <xdr:cNvPr id="208" name="直線コネクタ 207"/>
        <xdr:cNvCxnSpPr/>
      </xdr:nvCxnSpPr>
      <xdr:spPr>
        <a:xfrm flipV="1">
          <a:off x="1447800" y="14981031"/>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158610</xdr:rowOff>
    </xdr:from>
    <xdr:to>
      <xdr:col>11</xdr:col>
      <xdr:colOff>82550</xdr:colOff>
      <xdr:row>84</xdr:row>
      <xdr:rowOff>88760</xdr:rowOff>
    </xdr:to>
    <xdr:sp macro="" textlink="">
      <xdr:nvSpPr>
        <xdr:cNvPr id="209" name="フローチャート: 判断 208"/>
        <xdr:cNvSpPr/>
      </xdr:nvSpPr>
      <xdr:spPr>
        <a:xfrm>
          <a:off x="2286000" y="1438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98937</xdr:rowOff>
    </xdr:from>
    <xdr:ext cx="762000" cy="259045"/>
    <xdr:sp macro="" textlink="">
      <xdr:nvSpPr>
        <xdr:cNvPr id="210" name="テキスト ボックス 209"/>
        <xdr:cNvSpPr txBox="1"/>
      </xdr:nvSpPr>
      <xdr:spPr>
        <a:xfrm>
          <a:off x="1955800" y="1415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11" name="フローチャート: 判断 210"/>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160631</xdr:rowOff>
    </xdr:from>
    <xdr:ext cx="762000" cy="259045"/>
    <xdr:sp macro="" textlink="">
      <xdr:nvSpPr>
        <xdr:cNvPr id="212" name="テキスト ボックス 211"/>
        <xdr:cNvSpPr txBox="1"/>
      </xdr:nvSpPr>
      <xdr:spPr>
        <a:xfrm>
          <a:off x="1066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91642</xdr:rowOff>
    </xdr:from>
    <xdr:to>
      <xdr:col>23</xdr:col>
      <xdr:colOff>184150</xdr:colOff>
      <xdr:row>88</xdr:row>
      <xdr:rowOff>21792</xdr:rowOff>
    </xdr:to>
    <xdr:sp macro="" textlink="">
      <xdr:nvSpPr>
        <xdr:cNvPr id="218" name="楕円 217"/>
        <xdr:cNvSpPr/>
      </xdr:nvSpPr>
      <xdr:spPr>
        <a:xfrm>
          <a:off x="4902200" y="150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63719</xdr:rowOff>
    </xdr:from>
    <xdr:ext cx="762000" cy="259045"/>
    <xdr:sp macro="" textlink="">
      <xdr:nvSpPr>
        <xdr:cNvPr id="219" name="人件費・物件費等の状況該当値テキスト"/>
        <xdr:cNvSpPr txBox="1"/>
      </xdr:nvSpPr>
      <xdr:spPr>
        <a:xfrm>
          <a:off x="5041900" y="149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127561</xdr:rowOff>
    </xdr:from>
    <xdr:to>
      <xdr:col>19</xdr:col>
      <xdr:colOff>184150</xdr:colOff>
      <xdr:row>88</xdr:row>
      <xdr:rowOff>57711</xdr:rowOff>
    </xdr:to>
    <xdr:sp macro="" textlink="">
      <xdr:nvSpPr>
        <xdr:cNvPr id="220" name="楕円 219"/>
        <xdr:cNvSpPr/>
      </xdr:nvSpPr>
      <xdr:spPr>
        <a:xfrm>
          <a:off x="4064000" y="150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42488</xdr:rowOff>
    </xdr:from>
    <xdr:ext cx="736600" cy="259045"/>
    <xdr:sp macro="" textlink="">
      <xdr:nvSpPr>
        <xdr:cNvPr id="221" name="テキスト ボックス 220"/>
        <xdr:cNvSpPr txBox="1"/>
      </xdr:nvSpPr>
      <xdr:spPr>
        <a:xfrm>
          <a:off x="3733800" y="1513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24940</xdr:rowOff>
    </xdr:from>
    <xdr:to>
      <xdr:col>15</xdr:col>
      <xdr:colOff>133350</xdr:colOff>
      <xdr:row>87</xdr:row>
      <xdr:rowOff>126540</xdr:rowOff>
    </xdr:to>
    <xdr:sp macro="" textlink="">
      <xdr:nvSpPr>
        <xdr:cNvPr id="222" name="楕円 221"/>
        <xdr:cNvSpPr/>
      </xdr:nvSpPr>
      <xdr:spPr>
        <a:xfrm>
          <a:off x="3175000" y="149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111317</xdr:rowOff>
    </xdr:from>
    <xdr:ext cx="762000" cy="259045"/>
    <xdr:sp macro="" textlink="">
      <xdr:nvSpPr>
        <xdr:cNvPr id="223" name="テキスト ボックス 222"/>
        <xdr:cNvSpPr txBox="1"/>
      </xdr:nvSpPr>
      <xdr:spPr>
        <a:xfrm>
          <a:off x="2844800" y="1502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14081</xdr:rowOff>
    </xdr:from>
    <xdr:to>
      <xdr:col>11</xdr:col>
      <xdr:colOff>82550</xdr:colOff>
      <xdr:row>87</xdr:row>
      <xdr:rowOff>115681</xdr:rowOff>
    </xdr:to>
    <xdr:sp macro="" textlink="">
      <xdr:nvSpPr>
        <xdr:cNvPr id="224" name="楕円 223"/>
        <xdr:cNvSpPr/>
      </xdr:nvSpPr>
      <xdr:spPr>
        <a:xfrm>
          <a:off x="2286000" y="149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100458</xdr:rowOff>
    </xdr:from>
    <xdr:ext cx="762000" cy="259045"/>
    <xdr:sp macro="" textlink="">
      <xdr:nvSpPr>
        <xdr:cNvPr id="225" name="テキスト ボックス 224"/>
        <xdr:cNvSpPr txBox="1"/>
      </xdr:nvSpPr>
      <xdr:spPr>
        <a:xfrm>
          <a:off x="1955800" y="150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18856</xdr:rowOff>
    </xdr:from>
    <xdr:to>
      <xdr:col>7</xdr:col>
      <xdr:colOff>31750</xdr:colOff>
      <xdr:row>87</xdr:row>
      <xdr:rowOff>120456</xdr:rowOff>
    </xdr:to>
    <xdr:sp macro="" textlink="">
      <xdr:nvSpPr>
        <xdr:cNvPr id="226" name="楕円 225"/>
        <xdr:cNvSpPr/>
      </xdr:nvSpPr>
      <xdr:spPr>
        <a:xfrm>
          <a:off x="1397000" y="149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105233</xdr:rowOff>
    </xdr:from>
    <xdr:ext cx="762000" cy="259045"/>
    <xdr:sp macro="" textlink="">
      <xdr:nvSpPr>
        <xdr:cNvPr id="227" name="テキスト ボックス 226"/>
        <xdr:cNvSpPr txBox="1"/>
      </xdr:nvSpPr>
      <xdr:spPr>
        <a:xfrm>
          <a:off x="1066800" y="150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よる職員構成の変動等の影響により、類似団体の中では、平均を下回っている状況である。国、県、他市等の状況を勘案し、より一層の給与の適正化を推進し、財政状況に配慮しながら、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1" name="直線コネクタ 260"/>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122766</xdr:rowOff>
    </xdr:to>
    <xdr:cxnSp macro="">
      <xdr:nvCxnSpPr>
        <xdr:cNvPr id="264" name="直線コネクタ 263"/>
        <xdr:cNvCxnSpPr/>
      </xdr:nvCxnSpPr>
      <xdr:spPr>
        <a:xfrm>
          <a:off x="15290800" y="145044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7" name="直線コネクタ 266"/>
        <xdr:cNvCxnSpPr/>
      </xdr:nvCxnSpPr>
      <xdr:spPr>
        <a:xfrm flipV="1">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142875</xdr:rowOff>
    </xdr:to>
    <xdr:cxnSp macro="">
      <xdr:nvCxnSpPr>
        <xdr:cNvPr id="270" name="直線コネクタ 269"/>
        <xdr:cNvCxnSpPr/>
      </xdr:nvCxnSpPr>
      <xdr:spPr>
        <a:xfrm>
          <a:off x="13512800" y="143234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2" name="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3" name="テキスト ボックス 28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4" name="楕円 283"/>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5" name="テキスト ボックス 284"/>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6" name="楕円 285"/>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7" name="テキスト ボックス 286"/>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8" name="楕円 287"/>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9" name="テキスト ボックス 288"/>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年度の２度の市町村合併により、市の面積が広大となり、支所出張所を多く配置している状況であるため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「定員適正化計画」に基づき、計画的な職員の確保に配慮しつつ、退職者と採用者との調整、事務事業の見直し、限られた職員数で組織全体の能力向上を図るための人事評価制度の充実等により、平成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人）削減することに努める。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162179</xdr:rowOff>
    </xdr:from>
    <xdr:to>
      <xdr:col>81</xdr:col>
      <xdr:colOff>44450</xdr:colOff>
      <xdr:row>67</xdr:row>
      <xdr:rowOff>7620</xdr:rowOff>
    </xdr:to>
    <xdr:cxnSp macro="">
      <xdr:nvCxnSpPr>
        <xdr:cNvPr id="322" name="直線コネクタ 321"/>
        <xdr:cNvCxnSpPr/>
      </xdr:nvCxnSpPr>
      <xdr:spPr>
        <a:xfrm>
          <a:off x="16179800" y="1147787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162179</xdr:rowOff>
    </xdr:from>
    <xdr:to>
      <xdr:col>77</xdr:col>
      <xdr:colOff>44450</xdr:colOff>
      <xdr:row>67</xdr:row>
      <xdr:rowOff>381</xdr:rowOff>
    </xdr:to>
    <xdr:cxnSp macro="">
      <xdr:nvCxnSpPr>
        <xdr:cNvPr id="325" name="直線コネクタ 324"/>
        <xdr:cNvCxnSpPr/>
      </xdr:nvCxnSpPr>
      <xdr:spPr>
        <a:xfrm flipV="1">
          <a:off x="15290800" y="1147787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162179</xdr:rowOff>
    </xdr:from>
    <xdr:to>
      <xdr:col>72</xdr:col>
      <xdr:colOff>203200</xdr:colOff>
      <xdr:row>67</xdr:row>
      <xdr:rowOff>381</xdr:rowOff>
    </xdr:to>
    <xdr:cxnSp macro="">
      <xdr:nvCxnSpPr>
        <xdr:cNvPr id="328" name="直線コネクタ 327"/>
        <xdr:cNvCxnSpPr/>
      </xdr:nvCxnSpPr>
      <xdr:spPr>
        <a:xfrm>
          <a:off x="14401800" y="1147787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130810</xdr:rowOff>
    </xdr:from>
    <xdr:to>
      <xdr:col>68</xdr:col>
      <xdr:colOff>152400</xdr:colOff>
      <xdr:row>66</xdr:row>
      <xdr:rowOff>162179</xdr:rowOff>
    </xdr:to>
    <xdr:cxnSp macro="">
      <xdr:nvCxnSpPr>
        <xdr:cNvPr id="331" name="直線コネクタ 330"/>
        <xdr:cNvCxnSpPr/>
      </xdr:nvCxnSpPr>
      <xdr:spPr>
        <a:xfrm>
          <a:off x="13512800" y="11446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46609</xdr:rowOff>
    </xdr:from>
    <xdr:to>
      <xdr:col>68</xdr:col>
      <xdr:colOff>203200</xdr:colOff>
      <xdr:row>63</xdr:row>
      <xdr:rowOff>148209</xdr:rowOff>
    </xdr:to>
    <xdr:sp macro="" textlink="">
      <xdr:nvSpPr>
        <xdr:cNvPr id="332" name="フローチャート: 判断 331"/>
        <xdr:cNvSpPr/>
      </xdr:nvSpPr>
      <xdr:spPr>
        <a:xfrm>
          <a:off x="14351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158386</xdr:rowOff>
    </xdr:from>
    <xdr:ext cx="762000" cy="259045"/>
    <xdr:sp macro="" textlink="">
      <xdr:nvSpPr>
        <xdr:cNvPr id="333" name="テキスト ボックス 332"/>
        <xdr:cNvSpPr txBox="1"/>
      </xdr:nvSpPr>
      <xdr:spPr>
        <a:xfrm>
          <a:off x="14020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80518</xdr:rowOff>
    </xdr:from>
    <xdr:to>
      <xdr:col>64</xdr:col>
      <xdr:colOff>152400</xdr:colOff>
      <xdr:row>63</xdr:row>
      <xdr:rowOff>10668</xdr:rowOff>
    </xdr:to>
    <xdr:sp macro="" textlink="">
      <xdr:nvSpPr>
        <xdr:cNvPr id="334" name="フローチャート: 判断 333"/>
        <xdr:cNvSpPr/>
      </xdr:nvSpPr>
      <xdr:spPr>
        <a:xfrm>
          <a:off x="13462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20845</xdr:rowOff>
    </xdr:from>
    <xdr:ext cx="762000" cy="259045"/>
    <xdr:sp macro="" textlink="">
      <xdr:nvSpPr>
        <xdr:cNvPr id="335" name="テキスト ボックス 334"/>
        <xdr:cNvSpPr txBox="1"/>
      </xdr:nvSpPr>
      <xdr:spPr>
        <a:xfrm>
          <a:off x="13131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128270</xdr:rowOff>
    </xdr:from>
    <xdr:to>
      <xdr:col>81</xdr:col>
      <xdr:colOff>95250</xdr:colOff>
      <xdr:row>67</xdr:row>
      <xdr:rowOff>58420</xdr:rowOff>
    </xdr:to>
    <xdr:sp macro="" textlink="">
      <xdr:nvSpPr>
        <xdr:cNvPr id="341" name="楕円 340"/>
        <xdr:cNvSpPr/>
      </xdr:nvSpPr>
      <xdr:spPr>
        <a:xfrm>
          <a:off x="16967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24147</xdr:rowOff>
    </xdr:from>
    <xdr:ext cx="762000" cy="259045"/>
    <xdr:sp macro="" textlink="">
      <xdr:nvSpPr>
        <xdr:cNvPr id="342" name="定員管理の状況該当値テキスト"/>
        <xdr:cNvSpPr txBox="1"/>
      </xdr:nvSpPr>
      <xdr:spPr>
        <a:xfrm>
          <a:off x="17106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111379</xdr:rowOff>
    </xdr:from>
    <xdr:to>
      <xdr:col>77</xdr:col>
      <xdr:colOff>95250</xdr:colOff>
      <xdr:row>67</xdr:row>
      <xdr:rowOff>41529</xdr:rowOff>
    </xdr:to>
    <xdr:sp macro="" textlink="">
      <xdr:nvSpPr>
        <xdr:cNvPr id="343" name="楕円 342"/>
        <xdr:cNvSpPr/>
      </xdr:nvSpPr>
      <xdr:spPr>
        <a:xfrm>
          <a:off x="16129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26306</xdr:rowOff>
    </xdr:from>
    <xdr:ext cx="736600" cy="259045"/>
    <xdr:sp macro="" textlink="">
      <xdr:nvSpPr>
        <xdr:cNvPr id="344" name="テキスト ボックス 343"/>
        <xdr:cNvSpPr txBox="1"/>
      </xdr:nvSpPr>
      <xdr:spPr>
        <a:xfrm>
          <a:off x="15798800" y="115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121031</xdr:rowOff>
    </xdr:from>
    <xdr:to>
      <xdr:col>73</xdr:col>
      <xdr:colOff>44450</xdr:colOff>
      <xdr:row>67</xdr:row>
      <xdr:rowOff>51181</xdr:rowOff>
    </xdr:to>
    <xdr:sp macro="" textlink="">
      <xdr:nvSpPr>
        <xdr:cNvPr id="345" name="楕円 344"/>
        <xdr:cNvSpPr/>
      </xdr:nvSpPr>
      <xdr:spPr>
        <a:xfrm>
          <a:off x="15240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35958</xdr:rowOff>
    </xdr:from>
    <xdr:ext cx="762000" cy="259045"/>
    <xdr:sp macro="" textlink="">
      <xdr:nvSpPr>
        <xdr:cNvPr id="346" name="テキスト ボックス 345"/>
        <xdr:cNvSpPr txBox="1"/>
      </xdr:nvSpPr>
      <xdr:spPr>
        <a:xfrm>
          <a:off x="14909800" y="1152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111379</xdr:rowOff>
    </xdr:from>
    <xdr:to>
      <xdr:col>68</xdr:col>
      <xdr:colOff>203200</xdr:colOff>
      <xdr:row>67</xdr:row>
      <xdr:rowOff>41529</xdr:rowOff>
    </xdr:to>
    <xdr:sp macro="" textlink="">
      <xdr:nvSpPr>
        <xdr:cNvPr id="347" name="楕円 346"/>
        <xdr:cNvSpPr/>
      </xdr:nvSpPr>
      <xdr:spPr>
        <a:xfrm>
          <a:off x="14351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26306</xdr:rowOff>
    </xdr:from>
    <xdr:ext cx="762000" cy="259045"/>
    <xdr:sp macro="" textlink="">
      <xdr:nvSpPr>
        <xdr:cNvPr id="348" name="テキスト ボックス 347"/>
        <xdr:cNvSpPr txBox="1"/>
      </xdr:nvSpPr>
      <xdr:spPr>
        <a:xfrm>
          <a:off x="14020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80010</xdr:rowOff>
    </xdr:from>
    <xdr:to>
      <xdr:col>64</xdr:col>
      <xdr:colOff>152400</xdr:colOff>
      <xdr:row>67</xdr:row>
      <xdr:rowOff>10160</xdr:rowOff>
    </xdr:to>
    <xdr:sp macro="" textlink="">
      <xdr:nvSpPr>
        <xdr:cNvPr id="349" name="楕円 348"/>
        <xdr:cNvSpPr/>
      </xdr:nvSpPr>
      <xdr:spPr>
        <a:xfrm>
          <a:off x="13462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166387</xdr:rowOff>
    </xdr:from>
    <xdr:ext cx="762000" cy="259045"/>
    <xdr:sp macro="" textlink="">
      <xdr:nvSpPr>
        <xdr:cNvPr id="350" name="テキスト ボックス 349"/>
        <xdr:cNvSpPr txBox="1"/>
      </xdr:nvSpPr>
      <xdr:spPr>
        <a:xfrm>
          <a:off x="13131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額は増額しているものの、一関地区広域行政組合の地方債に充てたと認められる負担金や公債費に準ずる債務負担行為に係るものが減少したことなどから、全体として比率が減少した。今後は、機会を捉えて繰上償還の実施や新規発行を可能な範囲で抑制するなど、公債費負担額や将来負担額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84244</xdr:rowOff>
    </xdr:to>
    <xdr:cxnSp macro="">
      <xdr:nvCxnSpPr>
        <xdr:cNvPr id="384" name="直線コネクタ 383"/>
        <xdr:cNvCxnSpPr/>
      </xdr:nvCxnSpPr>
      <xdr:spPr>
        <a:xfrm flipV="1">
          <a:off x="16179800" y="710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108373</xdr:rowOff>
    </xdr:to>
    <xdr:cxnSp macro="">
      <xdr:nvCxnSpPr>
        <xdr:cNvPr id="387" name="直線コネクタ 386"/>
        <xdr:cNvCxnSpPr/>
      </xdr:nvCxnSpPr>
      <xdr:spPr>
        <a:xfrm flipV="1">
          <a:off x="15290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9313</xdr:rowOff>
    </xdr:to>
    <xdr:cxnSp macro="">
      <xdr:nvCxnSpPr>
        <xdr:cNvPr id="390" name="直線コネクタ 389"/>
        <xdr:cNvCxnSpPr/>
      </xdr:nvCxnSpPr>
      <xdr:spPr>
        <a:xfrm flipV="1">
          <a:off x="14401800" y="713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97790</xdr:rowOff>
    </xdr:to>
    <xdr:cxnSp macro="">
      <xdr:nvCxnSpPr>
        <xdr:cNvPr id="393" name="直線コネクタ 392"/>
        <xdr:cNvCxnSpPr/>
      </xdr:nvCxnSpPr>
      <xdr:spPr>
        <a:xfrm flipV="1">
          <a:off x="13512800" y="721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4" name="フローチャート: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396" name="フローチャート: 判断 395"/>
        <xdr:cNvSpPr/>
      </xdr:nvSpPr>
      <xdr:spPr>
        <a:xfrm>
          <a:off x="13462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397" name="テキスト ボックス 39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3" name="楕円 402"/>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4"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6" name="テキスト ボックス 40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7" name="楕円 406"/>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8" name="テキスト ボックス 407"/>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9" name="楕円 408"/>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0" name="テキスト ボックス 409"/>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1" name="楕円 410"/>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2" name="テキスト ボックス 41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2,928,252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や、退職手当負担見込額の減△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829,356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に積立てたことにより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1,363,305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、全体として比率が減少した。今後も、公債費等の義務的経費の削減を図り、財政の健全化に努める。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95794</xdr:rowOff>
    </xdr:from>
    <xdr:to>
      <xdr:col>81</xdr:col>
      <xdr:colOff>44450</xdr:colOff>
      <xdr:row>19</xdr:row>
      <xdr:rowOff>50740</xdr:rowOff>
    </xdr:to>
    <xdr:cxnSp macro="">
      <xdr:nvCxnSpPr>
        <xdr:cNvPr id="448" name="直線コネクタ 447"/>
        <xdr:cNvCxnSpPr/>
      </xdr:nvCxnSpPr>
      <xdr:spPr>
        <a:xfrm flipV="1">
          <a:off x="16179800" y="3181894"/>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9" name="将来負担の状況平均値テキスト"/>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50740</xdr:rowOff>
    </xdr:from>
    <xdr:to>
      <xdr:col>77</xdr:col>
      <xdr:colOff>44450</xdr:colOff>
      <xdr:row>19</xdr:row>
      <xdr:rowOff>146110</xdr:rowOff>
    </xdr:to>
    <xdr:cxnSp macro="">
      <xdr:nvCxnSpPr>
        <xdr:cNvPr id="451" name="直線コネクタ 450"/>
        <xdr:cNvCxnSpPr/>
      </xdr:nvCxnSpPr>
      <xdr:spPr>
        <a:xfrm flipV="1">
          <a:off x="15290800" y="3308290"/>
          <a:ext cx="889000" cy="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146110</xdr:rowOff>
    </xdr:from>
    <xdr:to>
      <xdr:col>72</xdr:col>
      <xdr:colOff>203200</xdr:colOff>
      <xdr:row>20</xdr:row>
      <xdr:rowOff>82671</xdr:rowOff>
    </xdr:to>
    <xdr:cxnSp macro="">
      <xdr:nvCxnSpPr>
        <xdr:cNvPr id="454" name="直線コネクタ 453"/>
        <xdr:cNvCxnSpPr/>
      </xdr:nvCxnSpPr>
      <xdr:spPr>
        <a:xfrm flipV="1">
          <a:off x="14401800" y="3403660"/>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82671</xdr:rowOff>
    </xdr:from>
    <xdr:to>
      <xdr:col>68</xdr:col>
      <xdr:colOff>152400</xdr:colOff>
      <xdr:row>20</xdr:row>
      <xdr:rowOff>144719</xdr:rowOff>
    </xdr:to>
    <xdr:cxnSp macro="">
      <xdr:nvCxnSpPr>
        <xdr:cNvPr id="457" name="直線コネクタ 456"/>
        <xdr:cNvCxnSpPr/>
      </xdr:nvCxnSpPr>
      <xdr:spPr>
        <a:xfrm flipV="1">
          <a:off x="13512800" y="351167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31206</xdr:rowOff>
    </xdr:from>
    <xdr:to>
      <xdr:col>68</xdr:col>
      <xdr:colOff>203200</xdr:colOff>
      <xdr:row>18</xdr:row>
      <xdr:rowOff>132806</xdr:rowOff>
    </xdr:to>
    <xdr:sp macro="" textlink="">
      <xdr:nvSpPr>
        <xdr:cNvPr id="458" name="フローチャート: 判断 457"/>
        <xdr:cNvSpPr/>
      </xdr:nvSpPr>
      <xdr:spPr>
        <a:xfrm>
          <a:off x="14351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142983</xdr:rowOff>
    </xdr:from>
    <xdr:ext cx="762000" cy="259045"/>
    <xdr:sp macro="" textlink="">
      <xdr:nvSpPr>
        <xdr:cNvPr id="459" name="テキスト ボックス 458"/>
        <xdr:cNvSpPr txBox="1"/>
      </xdr:nvSpPr>
      <xdr:spPr>
        <a:xfrm>
          <a:off x="140208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73297</xdr:rowOff>
    </xdr:from>
    <xdr:to>
      <xdr:col>64</xdr:col>
      <xdr:colOff>152400</xdr:colOff>
      <xdr:row>16</xdr:row>
      <xdr:rowOff>3447</xdr:rowOff>
    </xdr:to>
    <xdr:sp macro="" textlink="">
      <xdr:nvSpPr>
        <xdr:cNvPr id="460" name="フローチャート: 判断 459"/>
        <xdr:cNvSpPr/>
      </xdr:nvSpPr>
      <xdr:spPr>
        <a:xfrm>
          <a:off x="134620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xdr:rowOff>
    </xdr:from>
    <xdr:ext cx="762000" cy="259045"/>
    <xdr:sp macro="" textlink="">
      <xdr:nvSpPr>
        <xdr:cNvPr id="461" name="テキスト ボックス 460"/>
        <xdr:cNvSpPr txBox="1"/>
      </xdr:nvSpPr>
      <xdr:spPr>
        <a:xfrm>
          <a:off x="13131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44994</xdr:rowOff>
    </xdr:from>
    <xdr:to>
      <xdr:col>81</xdr:col>
      <xdr:colOff>95250</xdr:colOff>
      <xdr:row>18</xdr:row>
      <xdr:rowOff>146594</xdr:rowOff>
    </xdr:to>
    <xdr:sp macro="" textlink="">
      <xdr:nvSpPr>
        <xdr:cNvPr id="467" name="楕円 466"/>
        <xdr:cNvSpPr/>
      </xdr:nvSpPr>
      <xdr:spPr>
        <a:xfrm>
          <a:off x="169672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17071</xdr:rowOff>
    </xdr:from>
    <xdr:ext cx="762000" cy="259045"/>
    <xdr:sp macro="" textlink="">
      <xdr:nvSpPr>
        <xdr:cNvPr id="468" name="将来負担の状況該当値テキスト"/>
        <xdr:cNvSpPr txBox="1"/>
      </xdr:nvSpPr>
      <xdr:spPr>
        <a:xfrm>
          <a:off x="17106900" y="31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171390</xdr:rowOff>
    </xdr:from>
    <xdr:to>
      <xdr:col>77</xdr:col>
      <xdr:colOff>95250</xdr:colOff>
      <xdr:row>19</xdr:row>
      <xdr:rowOff>101540</xdr:rowOff>
    </xdr:to>
    <xdr:sp macro="" textlink="">
      <xdr:nvSpPr>
        <xdr:cNvPr id="469" name="楕円 468"/>
        <xdr:cNvSpPr/>
      </xdr:nvSpPr>
      <xdr:spPr>
        <a:xfrm>
          <a:off x="16129000" y="32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86317</xdr:rowOff>
    </xdr:from>
    <xdr:ext cx="736600" cy="259045"/>
    <xdr:sp macro="" textlink="">
      <xdr:nvSpPr>
        <xdr:cNvPr id="470" name="テキスト ボックス 469"/>
        <xdr:cNvSpPr txBox="1"/>
      </xdr:nvSpPr>
      <xdr:spPr>
        <a:xfrm>
          <a:off x="15798800" y="334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95310</xdr:rowOff>
    </xdr:from>
    <xdr:to>
      <xdr:col>73</xdr:col>
      <xdr:colOff>44450</xdr:colOff>
      <xdr:row>20</xdr:row>
      <xdr:rowOff>25460</xdr:rowOff>
    </xdr:to>
    <xdr:sp macro="" textlink="">
      <xdr:nvSpPr>
        <xdr:cNvPr id="471" name="楕円 470"/>
        <xdr:cNvSpPr/>
      </xdr:nvSpPr>
      <xdr:spPr>
        <a:xfrm>
          <a:off x="15240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10237</xdr:rowOff>
    </xdr:from>
    <xdr:ext cx="762000" cy="259045"/>
    <xdr:sp macro="" textlink="">
      <xdr:nvSpPr>
        <xdr:cNvPr id="472" name="テキスト ボックス 471"/>
        <xdr:cNvSpPr txBox="1"/>
      </xdr:nvSpPr>
      <xdr:spPr>
        <a:xfrm>
          <a:off x="14909800" y="34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31871</xdr:rowOff>
    </xdr:from>
    <xdr:to>
      <xdr:col>68</xdr:col>
      <xdr:colOff>203200</xdr:colOff>
      <xdr:row>20</xdr:row>
      <xdr:rowOff>133471</xdr:rowOff>
    </xdr:to>
    <xdr:sp macro="" textlink="">
      <xdr:nvSpPr>
        <xdr:cNvPr id="473" name="楕円 472"/>
        <xdr:cNvSpPr/>
      </xdr:nvSpPr>
      <xdr:spPr>
        <a:xfrm>
          <a:off x="14351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118248</xdr:rowOff>
    </xdr:from>
    <xdr:ext cx="762000" cy="259045"/>
    <xdr:sp macro="" textlink="">
      <xdr:nvSpPr>
        <xdr:cNvPr id="474" name="テキスト ボックス 473"/>
        <xdr:cNvSpPr txBox="1"/>
      </xdr:nvSpPr>
      <xdr:spPr>
        <a:xfrm>
          <a:off x="14020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93919</xdr:rowOff>
    </xdr:from>
    <xdr:to>
      <xdr:col>64</xdr:col>
      <xdr:colOff>152400</xdr:colOff>
      <xdr:row>21</xdr:row>
      <xdr:rowOff>24069</xdr:rowOff>
    </xdr:to>
    <xdr:sp macro="" textlink="">
      <xdr:nvSpPr>
        <xdr:cNvPr id="475" name="楕円 474"/>
        <xdr:cNvSpPr/>
      </xdr:nvSpPr>
      <xdr:spPr>
        <a:xfrm>
          <a:off x="134620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8846</xdr:rowOff>
    </xdr:from>
    <xdr:ext cx="762000" cy="259045"/>
    <xdr:sp macro="" textlink="">
      <xdr:nvSpPr>
        <xdr:cNvPr id="476" name="テキスト ボックス 475"/>
        <xdr:cNvSpPr txBox="1"/>
      </xdr:nvSpPr>
      <xdr:spPr>
        <a:xfrm>
          <a:off x="13131800" y="36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より、類似団体平均を上回っている状況である。「定員適正化計画」に基づき、計画的な職員の確保に配慮しつつ、退職者と採用者との調整、事務事業の見直し、限られた職員数で組織全体の能力向上を図るための人事評価制度の充実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人）削減に努め、人件費の削減を目指す。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45357</xdr:rowOff>
    </xdr:from>
    <xdr:to>
      <xdr:col>24</xdr:col>
      <xdr:colOff>25400</xdr:colOff>
      <xdr:row>38</xdr:row>
      <xdr:rowOff>94343</xdr:rowOff>
    </xdr:to>
    <xdr:cxnSp macro="">
      <xdr:nvCxnSpPr>
        <xdr:cNvPr id="68" name="直線コネクタ 67"/>
        <xdr:cNvCxnSpPr/>
      </xdr:nvCxnSpPr>
      <xdr:spPr>
        <a:xfrm>
          <a:off x="3987800" y="6560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45357</xdr:rowOff>
    </xdr:from>
    <xdr:to>
      <xdr:col>19</xdr:col>
      <xdr:colOff>187325</xdr:colOff>
      <xdr:row>38</xdr:row>
      <xdr:rowOff>45357</xdr:rowOff>
    </xdr:to>
    <xdr:cxnSp macro="">
      <xdr:nvCxnSpPr>
        <xdr:cNvPr id="71" name="直線コネクタ 70"/>
        <xdr:cNvCxnSpPr/>
      </xdr:nvCxnSpPr>
      <xdr:spPr>
        <a:xfrm>
          <a:off x="3098800" y="6560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45357</xdr:rowOff>
    </xdr:to>
    <xdr:cxnSp macro="">
      <xdr:nvCxnSpPr>
        <xdr:cNvPr id="74" name="直線コネクタ 73"/>
        <xdr:cNvCxnSpPr/>
      </xdr:nvCxnSpPr>
      <xdr:spPr>
        <a:xfrm>
          <a:off x="2209800" y="6495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61685</xdr:rowOff>
    </xdr:to>
    <xdr:cxnSp macro="">
      <xdr:nvCxnSpPr>
        <xdr:cNvPr id="77" name="直線コネクタ 76"/>
        <xdr:cNvCxnSpPr/>
      </xdr:nvCxnSpPr>
      <xdr:spPr>
        <a:xfrm flipV="1">
          <a:off x="1320800" y="6495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92528</xdr:rowOff>
    </xdr:from>
    <xdr:to>
      <xdr:col>11</xdr:col>
      <xdr:colOff>60325</xdr:colOff>
      <xdr:row>35</xdr:row>
      <xdr:rowOff>22678</xdr:rowOff>
    </xdr:to>
    <xdr:sp macro="" textlink="">
      <xdr:nvSpPr>
        <xdr:cNvPr id="78" name="フローチャート: 判断 77"/>
        <xdr:cNvSpPr/>
      </xdr:nvSpPr>
      <xdr:spPr>
        <a:xfrm>
          <a:off x="2159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32855</xdr:rowOff>
    </xdr:from>
    <xdr:ext cx="762000" cy="259045"/>
    <xdr:sp macro="" textlink="">
      <xdr:nvSpPr>
        <xdr:cNvPr id="79" name="テキスト ボックス 78"/>
        <xdr:cNvSpPr txBox="1"/>
      </xdr:nvSpPr>
      <xdr:spPr>
        <a:xfrm>
          <a:off x="1828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166007</xdr:rowOff>
    </xdr:from>
    <xdr:to>
      <xdr:col>20</xdr:col>
      <xdr:colOff>38100</xdr:colOff>
      <xdr:row>38</xdr:row>
      <xdr:rowOff>96157</xdr:rowOff>
    </xdr:to>
    <xdr:sp macro="" textlink="">
      <xdr:nvSpPr>
        <xdr:cNvPr id="89" name="楕円 88"/>
        <xdr:cNvSpPr/>
      </xdr:nvSpPr>
      <xdr:spPr>
        <a:xfrm>
          <a:off x="3937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80934</xdr:rowOff>
    </xdr:from>
    <xdr:ext cx="736600" cy="259045"/>
    <xdr:sp macro="" textlink="">
      <xdr:nvSpPr>
        <xdr:cNvPr id="90" name="テキスト ボックス 89"/>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166007</xdr:rowOff>
    </xdr:from>
    <xdr:to>
      <xdr:col>15</xdr:col>
      <xdr:colOff>149225</xdr:colOff>
      <xdr:row>38</xdr:row>
      <xdr:rowOff>96157</xdr:rowOff>
    </xdr:to>
    <xdr:sp macro="" textlink="">
      <xdr:nvSpPr>
        <xdr:cNvPr id="91" name="楕円 90"/>
        <xdr:cNvSpPr/>
      </xdr:nvSpPr>
      <xdr:spPr>
        <a:xfrm>
          <a:off x="3048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80934</xdr:rowOff>
    </xdr:from>
    <xdr:ext cx="762000" cy="259045"/>
    <xdr:sp macro="" textlink="">
      <xdr:nvSpPr>
        <xdr:cNvPr id="92" name="テキスト ボックス 91"/>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3" name="楕円 92"/>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15620</xdr:rowOff>
    </xdr:from>
    <xdr:ext cx="762000" cy="259045"/>
    <xdr:sp macro="" textlink="">
      <xdr:nvSpPr>
        <xdr:cNvPr id="94" name="テキスト ボックス 93"/>
        <xdr:cNvSpPr txBox="1"/>
      </xdr:nvSpPr>
      <xdr:spPr>
        <a:xfrm>
          <a:off x="1828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施設管理経費の縮減など、内部管理経費の削減により、物件費に係る経常収支比率は類似団体平均を下回っている。今後も、内部管理経費の歳出削減など、行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政改革の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取組により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167821</xdr:rowOff>
    </xdr:from>
    <xdr:to>
      <xdr:col>82</xdr:col>
      <xdr:colOff>107950</xdr:colOff>
      <xdr:row>16</xdr:row>
      <xdr:rowOff>29029</xdr:rowOff>
    </xdr:to>
    <xdr:cxnSp macro="">
      <xdr:nvCxnSpPr>
        <xdr:cNvPr id="131" name="直線コネクタ 130"/>
        <xdr:cNvCxnSpPr/>
      </xdr:nvCxnSpPr>
      <xdr:spPr>
        <a:xfrm>
          <a:off x="15671800" y="2739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167821</xdr:rowOff>
    </xdr:to>
    <xdr:cxnSp macro="">
      <xdr:nvCxnSpPr>
        <xdr:cNvPr id="134" name="直線コネクタ 133"/>
        <xdr:cNvCxnSpPr/>
      </xdr:nvCxnSpPr>
      <xdr:spPr>
        <a:xfrm>
          <a:off x="14782800" y="26089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37193</xdr:rowOff>
    </xdr:to>
    <xdr:cxnSp macro="">
      <xdr:nvCxnSpPr>
        <xdr:cNvPr id="137" name="直線コネクタ 136"/>
        <xdr:cNvCxnSpPr/>
      </xdr:nvCxnSpPr>
      <xdr:spPr>
        <a:xfrm>
          <a:off x="13893800" y="2576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143329</xdr:rowOff>
    </xdr:from>
    <xdr:to>
      <xdr:col>69</xdr:col>
      <xdr:colOff>92075</xdr:colOff>
      <xdr:row>15</xdr:row>
      <xdr:rowOff>4536</xdr:rowOff>
    </xdr:to>
    <xdr:cxnSp macro="">
      <xdr:nvCxnSpPr>
        <xdr:cNvPr id="140" name="直線コネクタ 139"/>
        <xdr:cNvCxnSpPr/>
      </xdr:nvCxnSpPr>
      <xdr:spPr>
        <a:xfrm>
          <a:off x="13004800" y="2543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117021</xdr:rowOff>
    </xdr:from>
    <xdr:to>
      <xdr:col>69</xdr:col>
      <xdr:colOff>142875</xdr:colOff>
      <xdr:row>14</xdr:row>
      <xdr:rowOff>47171</xdr:rowOff>
    </xdr:to>
    <xdr:sp macro="" textlink="">
      <xdr:nvSpPr>
        <xdr:cNvPr id="141" name="フローチャート: 判断 140"/>
        <xdr:cNvSpPr/>
      </xdr:nvSpPr>
      <xdr:spPr>
        <a:xfrm>
          <a:off x="13843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42" name="テキスト ボックス 141"/>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4" name="テキスト ボックス 14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51"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2" name="楕円 151"/>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57348</xdr:rowOff>
    </xdr:from>
    <xdr:ext cx="736600" cy="259045"/>
    <xdr:sp macro="" textlink="">
      <xdr:nvSpPr>
        <xdr:cNvPr id="153" name="テキスト ボックス 152"/>
        <xdr:cNvSpPr txBox="1"/>
      </xdr:nvSpPr>
      <xdr:spPr>
        <a:xfrm>
          <a:off x="15290800" y="24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4" name="楕円 153"/>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5" name="テキスト ボックス 154"/>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6" name="楕円 155"/>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40113</xdr:rowOff>
    </xdr:from>
    <xdr:ext cx="762000" cy="259045"/>
    <xdr:sp macro="" textlink="">
      <xdr:nvSpPr>
        <xdr:cNvPr id="157" name="テキスト ボックス 156"/>
        <xdr:cNvSpPr txBox="1"/>
      </xdr:nvSpPr>
      <xdr:spPr>
        <a:xfrm>
          <a:off x="13512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58" name="楕円 157"/>
        <xdr:cNvSpPr/>
      </xdr:nvSpPr>
      <xdr:spPr>
        <a:xfrm>
          <a:off x="12954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59" name="テキスト ボックス 158"/>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人口は毎年約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人程減少しているが、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人当たりの医療費が増加していることなどから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介護給付費や医療給付費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などの増により引き続き増加が見込まれるが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、今後の動向に注視し適切な対応に努める。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60</xdr:row>
      <xdr:rowOff>165100</xdr:rowOff>
    </xdr:to>
    <xdr:cxnSp macro="">
      <xdr:nvCxnSpPr>
        <xdr:cNvPr id="187" name="直線コネクタ 186"/>
        <xdr:cNvCxnSpPr/>
      </xdr:nvCxnSpPr>
      <xdr:spPr>
        <a:xfrm flipV="1">
          <a:off x="4826000" y="93395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90"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91" name="直線コネクタ 190"/>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111760</xdr:rowOff>
    </xdr:from>
    <xdr:to>
      <xdr:col>24</xdr:col>
      <xdr:colOff>25400</xdr:colOff>
      <xdr:row>54</xdr:row>
      <xdr:rowOff>119380</xdr:rowOff>
    </xdr:to>
    <xdr:cxnSp macro="">
      <xdr:nvCxnSpPr>
        <xdr:cNvPr id="192" name="直線コネクタ 191"/>
        <xdr:cNvCxnSpPr/>
      </xdr:nvCxnSpPr>
      <xdr:spPr>
        <a:xfrm flipV="1">
          <a:off x="3987800" y="9370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40657</xdr:rowOff>
    </xdr:from>
    <xdr:ext cx="762000" cy="259045"/>
    <xdr:sp macro="" textlink="">
      <xdr:nvSpPr>
        <xdr:cNvPr id="193" name="扶助費平均値テキスト"/>
        <xdr:cNvSpPr txBox="1"/>
      </xdr:nvSpPr>
      <xdr:spPr>
        <a:xfrm>
          <a:off x="4914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194" name="フローチャート: 判断 193"/>
        <xdr:cNvSpPr/>
      </xdr:nvSpPr>
      <xdr:spPr>
        <a:xfrm>
          <a:off x="4775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119380</xdr:rowOff>
    </xdr:to>
    <xdr:cxnSp macro="">
      <xdr:nvCxnSpPr>
        <xdr:cNvPr id="195" name="直線コネクタ 194"/>
        <xdr:cNvCxnSpPr/>
      </xdr:nvCxnSpPr>
      <xdr:spPr>
        <a:xfrm>
          <a:off x="3098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45720</xdr:rowOff>
    </xdr:from>
    <xdr:to>
      <xdr:col>20</xdr:col>
      <xdr:colOff>38100</xdr:colOff>
      <xdr:row>56</xdr:row>
      <xdr:rowOff>147320</xdr:rowOff>
    </xdr:to>
    <xdr:sp macro="" textlink="">
      <xdr:nvSpPr>
        <xdr:cNvPr id="196" name="フローチャート: 判断 195"/>
        <xdr:cNvSpPr/>
      </xdr:nvSpPr>
      <xdr:spPr>
        <a:xfrm>
          <a:off x="3937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132097</xdr:rowOff>
    </xdr:from>
    <xdr:ext cx="736600" cy="259045"/>
    <xdr:sp macro="" textlink="">
      <xdr:nvSpPr>
        <xdr:cNvPr id="197" name="テキスト ボックス 196"/>
        <xdr:cNvSpPr txBox="1"/>
      </xdr:nvSpPr>
      <xdr:spPr>
        <a:xfrm>
          <a:off x="3606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66040</xdr:rowOff>
    </xdr:from>
    <xdr:to>
      <xdr:col>15</xdr:col>
      <xdr:colOff>98425</xdr:colOff>
      <xdr:row>54</xdr:row>
      <xdr:rowOff>73660</xdr:rowOff>
    </xdr:to>
    <xdr:cxnSp macro="">
      <xdr:nvCxnSpPr>
        <xdr:cNvPr id="198" name="直線コネクタ 197"/>
        <xdr:cNvCxnSpPr/>
      </xdr:nvCxnSpPr>
      <xdr:spPr>
        <a:xfrm>
          <a:off x="2209800" y="9324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xdr:rowOff>
    </xdr:from>
    <xdr:to>
      <xdr:col>15</xdr:col>
      <xdr:colOff>149225</xdr:colOff>
      <xdr:row>56</xdr:row>
      <xdr:rowOff>116840</xdr:rowOff>
    </xdr:to>
    <xdr:sp macro="" textlink="">
      <xdr:nvSpPr>
        <xdr:cNvPr id="199" name="フローチャート: 判断 198"/>
        <xdr:cNvSpPr/>
      </xdr:nvSpPr>
      <xdr:spPr>
        <a:xfrm>
          <a:off x="3048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00" name="テキスト ボックス 199"/>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168910</xdr:rowOff>
    </xdr:from>
    <xdr:to>
      <xdr:col>11</xdr:col>
      <xdr:colOff>9525</xdr:colOff>
      <xdr:row>54</xdr:row>
      <xdr:rowOff>66040</xdr:rowOff>
    </xdr:to>
    <xdr:cxnSp macro="">
      <xdr:nvCxnSpPr>
        <xdr:cNvPr id="201" name="直線コネクタ 200"/>
        <xdr:cNvCxnSpPr/>
      </xdr:nvCxnSpPr>
      <xdr:spPr>
        <a:xfrm>
          <a:off x="1320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53340</xdr:rowOff>
    </xdr:from>
    <xdr:to>
      <xdr:col>11</xdr:col>
      <xdr:colOff>60325</xdr:colOff>
      <xdr:row>54</xdr:row>
      <xdr:rowOff>154940</xdr:rowOff>
    </xdr:to>
    <xdr:sp macro="" textlink="">
      <xdr:nvSpPr>
        <xdr:cNvPr id="202" name="フローチャート: 判断 201"/>
        <xdr:cNvSpPr/>
      </xdr:nvSpPr>
      <xdr:spPr>
        <a:xfrm>
          <a:off x="2159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139717</xdr:rowOff>
    </xdr:from>
    <xdr:ext cx="762000" cy="259045"/>
    <xdr:sp macro="" textlink="">
      <xdr:nvSpPr>
        <xdr:cNvPr id="203" name="テキスト ボックス 202"/>
        <xdr:cNvSpPr txBox="1"/>
      </xdr:nvSpPr>
      <xdr:spPr>
        <a:xfrm>
          <a:off x="1828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60960</xdr:rowOff>
    </xdr:from>
    <xdr:to>
      <xdr:col>24</xdr:col>
      <xdr:colOff>76200</xdr:colOff>
      <xdr:row>54</xdr:row>
      <xdr:rowOff>162560</xdr:rowOff>
    </xdr:to>
    <xdr:sp macro="" textlink="">
      <xdr:nvSpPr>
        <xdr:cNvPr id="211" name="楕円 210"/>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140987</xdr:rowOff>
    </xdr:from>
    <xdr:ext cx="762000" cy="259045"/>
    <xdr:sp macro="" textlink="">
      <xdr:nvSpPr>
        <xdr:cNvPr id="212" name="扶助費該当値テキスト"/>
        <xdr:cNvSpPr txBox="1"/>
      </xdr:nvSpPr>
      <xdr:spPr>
        <a:xfrm>
          <a:off x="4914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13" name="楕円 212"/>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14" name="テキスト ボックス 213"/>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22860</xdr:rowOff>
    </xdr:from>
    <xdr:to>
      <xdr:col>15</xdr:col>
      <xdr:colOff>149225</xdr:colOff>
      <xdr:row>54</xdr:row>
      <xdr:rowOff>124460</xdr:rowOff>
    </xdr:to>
    <xdr:sp macro="" textlink="">
      <xdr:nvSpPr>
        <xdr:cNvPr id="215" name="楕円 214"/>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134637</xdr:rowOff>
    </xdr:from>
    <xdr:ext cx="762000" cy="259045"/>
    <xdr:sp macro="" textlink="">
      <xdr:nvSpPr>
        <xdr:cNvPr id="216" name="テキスト ボックス 215"/>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xdr:rowOff>
    </xdr:from>
    <xdr:to>
      <xdr:col>11</xdr:col>
      <xdr:colOff>60325</xdr:colOff>
      <xdr:row>54</xdr:row>
      <xdr:rowOff>116840</xdr:rowOff>
    </xdr:to>
    <xdr:sp macro="" textlink="">
      <xdr:nvSpPr>
        <xdr:cNvPr id="217" name="楕円 216"/>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127017</xdr:rowOff>
    </xdr:from>
    <xdr:ext cx="762000" cy="259045"/>
    <xdr:sp macro="" textlink="">
      <xdr:nvSpPr>
        <xdr:cNvPr id="218" name="テキスト ボックス 217"/>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118110</xdr:rowOff>
    </xdr:from>
    <xdr:to>
      <xdr:col>6</xdr:col>
      <xdr:colOff>171450</xdr:colOff>
      <xdr:row>54</xdr:row>
      <xdr:rowOff>48260</xdr:rowOff>
    </xdr:to>
    <xdr:sp macro="" textlink="">
      <xdr:nvSpPr>
        <xdr:cNvPr id="219" name="楕円 218"/>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58437</xdr:rowOff>
    </xdr:from>
    <xdr:ext cx="762000" cy="259045"/>
    <xdr:sp macro="" textlink="">
      <xdr:nvSpPr>
        <xdr:cNvPr id="220" name="テキスト ボックス 219"/>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年度から簡易水道事業が公営企業の水道事業と経営統合し、繰出金から補助費等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へ移行したことにより減となっていたが、特別会計への繰出金の増により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した。今後は、各特別会計の内部事務費の削減など、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政改革の取組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繰出金の縮小などに努める。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0" name="直線コネクタ 249"/>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3"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4" name="直線コネクタ 253"/>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135165</xdr:rowOff>
    </xdr:to>
    <xdr:cxnSp macro="">
      <xdr:nvCxnSpPr>
        <xdr:cNvPr id="255" name="直線コネクタ 254"/>
        <xdr:cNvCxnSpPr/>
      </xdr:nvCxnSpPr>
      <xdr:spPr>
        <a:xfrm>
          <a:off x="15671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6"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7" name="フローチャート: 判断 256"/>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55</xdr:row>
      <xdr:rowOff>118835</xdr:rowOff>
    </xdr:to>
    <xdr:cxnSp macro="">
      <xdr:nvCxnSpPr>
        <xdr:cNvPr id="258" name="直線コネクタ 257"/>
        <xdr:cNvCxnSpPr/>
      </xdr:nvCxnSpPr>
      <xdr:spPr>
        <a:xfrm flipV="1">
          <a:off x="14782800" y="91893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59" name="フローチャート: 判断 258"/>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0" name="テキスト ボックス 259"/>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61685</xdr:rowOff>
    </xdr:to>
    <xdr:cxnSp macro="">
      <xdr:nvCxnSpPr>
        <xdr:cNvPr id="261" name="直線コネクタ 260"/>
        <xdr:cNvCxnSpPr/>
      </xdr:nvCxnSpPr>
      <xdr:spPr>
        <a:xfrm flipV="1">
          <a:off x="13893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102507</xdr:rowOff>
    </xdr:from>
    <xdr:to>
      <xdr:col>69</xdr:col>
      <xdr:colOff>92075</xdr:colOff>
      <xdr:row>56</xdr:row>
      <xdr:rowOff>61685</xdr:rowOff>
    </xdr:to>
    <xdr:cxnSp macro="">
      <xdr:nvCxnSpPr>
        <xdr:cNvPr id="264" name="直線コネクタ 263"/>
        <xdr:cNvCxnSpPr/>
      </xdr:nvCxnSpPr>
      <xdr:spPr>
        <a:xfrm>
          <a:off x="13004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5" name="フローチャート: 判断 264"/>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6" name="テキスト ボックス 265"/>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67" name="フローチャート: 判断 266"/>
        <xdr:cNvSpPr/>
      </xdr:nvSpPr>
      <xdr:spPr>
        <a:xfrm>
          <a:off x="12954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80934</xdr:rowOff>
    </xdr:from>
    <xdr:ext cx="762000" cy="259045"/>
    <xdr:sp macro="" textlink="">
      <xdr:nvSpPr>
        <xdr:cNvPr id="268" name="テキスト ボックス 267"/>
        <xdr:cNvSpPr txBox="1"/>
      </xdr:nvSpPr>
      <xdr:spPr>
        <a:xfrm>
          <a:off x="12623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84365</xdr:rowOff>
    </xdr:from>
    <xdr:to>
      <xdr:col>82</xdr:col>
      <xdr:colOff>158750</xdr:colOff>
      <xdr:row>54</xdr:row>
      <xdr:rowOff>14515</xdr:rowOff>
    </xdr:to>
    <xdr:sp macro="" textlink="">
      <xdr:nvSpPr>
        <xdr:cNvPr id="274" name="楕円 273"/>
        <xdr:cNvSpPr/>
      </xdr:nvSpPr>
      <xdr:spPr>
        <a:xfrm>
          <a:off x="16459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164392</xdr:rowOff>
    </xdr:from>
    <xdr:ext cx="762000" cy="259045"/>
    <xdr:sp macro="" textlink="">
      <xdr:nvSpPr>
        <xdr:cNvPr id="275" name="その他該当値テキスト"/>
        <xdr:cNvSpPr txBox="1"/>
      </xdr:nvSpPr>
      <xdr:spPr>
        <a:xfrm>
          <a:off x="16598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6" name="楕円 275"/>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7" name="テキスト ボックス 276"/>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8" name="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80" name="楕円 279"/>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81" name="テキスト ボックス 280"/>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51707</xdr:rowOff>
    </xdr:from>
    <xdr:to>
      <xdr:col>65</xdr:col>
      <xdr:colOff>53975</xdr:colOff>
      <xdr:row>55</xdr:row>
      <xdr:rowOff>153307</xdr:rowOff>
    </xdr:to>
    <xdr:sp macro="" textlink="">
      <xdr:nvSpPr>
        <xdr:cNvPr id="282" name="楕円 281"/>
        <xdr:cNvSpPr/>
      </xdr:nvSpPr>
      <xdr:spPr>
        <a:xfrm>
          <a:off x="12954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163484</xdr:rowOff>
    </xdr:from>
    <xdr:ext cx="762000" cy="259045"/>
    <xdr:sp macro="" textlink="">
      <xdr:nvSpPr>
        <xdr:cNvPr id="283" name="テキスト ボックス 282"/>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年度から簡易水道事業が公営企業の水道事業と経営統合し、繰出金から補助費等へ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移行したことに加え農林業系の補助金や広域行政組合への分担金が増となり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ポイント増加した。今後は、各種団体の運営費補助金の削減など、行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政改革の取組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3" name="直線コネクタ 312"/>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4"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5" name="直線コネクタ 314"/>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6"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7" name="直線コネクタ 316"/>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34472</xdr:rowOff>
    </xdr:from>
    <xdr:to>
      <xdr:col>82</xdr:col>
      <xdr:colOff>107950</xdr:colOff>
      <xdr:row>40</xdr:row>
      <xdr:rowOff>88900</xdr:rowOff>
    </xdr:to>
    <xdr:cxnSp macro="">
      <xdr:nvCxnSpPr>
        <xdr:cNvPr id="318" name="直線コネクタ 317"/>
        <xdr:cNvCxnSpPr/>
      </xdr:nvCxnSpPr>
      <xdr:spPr>
        <a:xfrm>
          <a:off x="15671800" y="6892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19"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0" name="フローチャート: 判断 319"/>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170543</xdr:rowOff>
    </xdr:from>
    <xdr:to>
      <xdr:col>78</xdr:col>
      <xdr:colOff>69850</xdr:colOff>
      <xdr:row>40</xdr:row>
      <xdr:rowOff>34472</xdr:rowOff>
    </xdr:to>
    <xdr:cxnSp macro="">
      <xdr:nvCxnSpPr>
        <xdr:cNvPr id="321" name="直線コネクタ 320"/>
        <xdr:cNvCxnSpPr/>
      </xdr:nvCxnSpPr>
      <xdr:spPr>
        <a:xfrm>
          <a:off x="14782800" y="6685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2" name="フローチャート: 判断 321"/>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3" name="テキスト ボックス 322"/>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170543</xdr:rowOff>
    </xdr:to>
    <xdr:cxnSp macro="">
      <xdr:nvCxnSpPr>
        <xdr:cNvPr id="324" name="直線コネクタ 323"/>
        <xdr:cNvCxnSpPr/>
      </xdr:nvCxnSpPr>
      <xdr:spPr>
        <a:xfrm>
          <a:off x="13893800" y="659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5" name="フローチャート: 判断 324"/>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6" name="テキスト ボックス 325"/>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127000</xdr:rowOff>
    </xdr:to>
    <xdr:cxnSp macro="">
      <xdr:nvCxnSpPr>
        <xdr:cNvPr id="327" name="直線コネクタ 326"/>
        <xdr:cNvCxnSpPr/>
      </xdr:nvCxnSpPr>
      <xdr:spPr>
        <a:xfrm flipV="1">
          <a:off x="13004800" y="659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119743</xdr:rowOff>
    </xdr:from>
    <xdr:to>
      <xdr:col>69</xdr:col>
      <xdr:colOff>142875</xdr:colOff>
      <xdr:row>39</xdr:row>
      <xdr:rowOff>49893</xdr:rowOff>
    </xdr:to>
    <xdr:sp macro="" textlink="">
      <xdr:nvSpPr>
        <xdr:cNvPr id="328" name="フローチャート: 判断 327"/>
        <xdr:cNvSpPr/>
      </xdr:nvSpPr>
      <xdr:spPr>
        <a:xfrm>
          <a:off x="13843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34670</xdr:rowOff>
    </xdr:from>
    <xdr:ext cx="762000" cy="259045"/>
    <xdr:sp macro="" textlink="">
      <xdr:nvSpPr>
        <xdr:cNvPr id="329" name="テキスト ボックス 328"/>
        <xdr:cNvSpPr txBox="1"/>
      </xdr:nvSpPr>
      <xdr:spPr>
        <a:xfrm>
          <a:off x="13512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30" name="フローチャート: 判断 329"/>
        <xdr:cNvSpPr/>
      </xdr:nvSpPr>
      <xdr:spPr>
        <a:xfrm>
          <a:off x="12954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24691</xdr:rowOff>
    </xdr:from>
    <xdr:ext cx="762000" cy="259045"/>
    <xdr:sp macro="" textlink="">
      <xdr:nvSpPr>
        <xdr:cNvPr id="331" name="テキスト ボックス 330"/>
        <xdr:cNvSpPr txBox="1"/>
      </xdr:nvSpPr>
      <xdr:spPr>
        <a:xfrm>
          <a:off x="12623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7" name="楕円 336"/>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8"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155122</xdr:rowOff>
    </xdr:from>
    <xdr:to>
      <xdr:col>78</xdr:col>
      <xdr:colOff>120650</xdr:colOff>
      <xdr:row>40</xdr:row>
      <xdr:rowOff>85272</xdr:rowOff>
    </xdr:to>
    <xdr:sp macro="" textlink="">
      <xdr:nvSpPr>
        <xdr:cNvPr id="339" name="楕円 338"/>
        <xdr:cNvSpPr/>
      </xdr:nvSpPr>
      <xdr:spPr>
        <a:xfrm>
          <a:off x="15621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70049</xdr:rowOff>
    </xdr:from>
    <xdr:ext cx="736600" cy="259045"/>
    <xdr:sp macro="" textlink="">
      <xdr:nvSpPr>
        <xdr:cNvPr id="340" name="テキスト ボックス 339"/>
        <xdr:cNvSpPr txBox="1"/>
      </xdr:nvSpPr>
      <xdr:spPr>
        <a:xfrm>
          <a:off x="15290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119743</xdr:rowOff>
    </xdr:from>
    <xdr:to>
      <xdr:col>74</xdr:col>
      <xdr:colOff>31750</xdr:colOff>
      <xdr:row>39</xdr:row>
      <xdr:rowOff>49893</xdr:rowOff>
    </xdr:to>
    <xdr:sp macro="" textlink="">
      <xdr:nvSpPr>
        <xdr:cNvPr id="341" name="楕円 340"/>
        <xdr:cNvSpPr/>
      </xdr:nvSpPr>
      <xdr:spPr>
        <a:xfrm>
          <a:off x="14732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34670</xdr:rowOff>
    </xdr:from>
    <xdr:ext cx="762000" cy="259045"/>
    <xdr:sp macro="" textlink="">
      <xdr:nvSpPr>
        <xdr:cNvPr id="342" name="テキスト ボックス 341"/>
        <xdr:cNvSpPr txBox="1"/>
      </xdr:nvSpPr>
      <xdr:spPr>
        <a:xfrm>
          <a:off x="14401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32657</xdr:rowOff>
    </xdr:from>
    <xdr:to>
      <xdr:col>69</xdr:col>
      <xdr:colOff>142875</xdr:colOff>
      <xdr:row>38</xdr:row>
      <xdr:rowOff>134257</xdr:rowOff>
    </xdr:to>
    <xdr:sp macro="" textlink="">
      <xdr:nvSpPr>
        <xdr:cNvPr id="343" name="楕円 342"/>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144434</xdr:rowOff>
    </xdr:from>
    <xdr:ext cx="762000" cy="259045"/>
    <xdr:sp macro="" textlink="">
      <xdr:nvSpPr>
        <xdr:cNvPr id="344" name="テキスト ボックス 343"/>
        <xdr:cNvSpPr txBox="1"/>
      </xdr:nvSpPr>
      <xdr:spPr>
        <a:xfrm>
          <a:off x="13512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5" name="楕円 344"/>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6" name="テキスト ボックス 345"/>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公共施設や設備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の老朽化により増加する改修経費の抑制に努めているが、学校整備などの事業が重なった平成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年度に借り入れた市債の償還が始まったことなどから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、地方債の元利償還金が膨らんでおり、公債費に係る経常収支比率が類似団体平均を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ポイント上回っている。今後は、公共施設等総合管理計画に基づく取組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機会を捉えて繰上償還の実施や新規発行を可能な範囲で抑制するなど、公債費の減少に努める。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6" name="直線コネクタ 375"/>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8" name="直線コネクタ 37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9"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0" name="直線コネクタ 379"/>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143329</xdr:rowOff>
    </xdr:from>
    <xdr:to>
      <xdr:col>24</xdr:col>
      <xdr:colOff>25400</xdr:colOff>
      <xdr:row>81</xdr:row>
      <xdr:rowOff>4536</xdr:rowOff>
    </xdr:to>
    <xdr:cxnSp macro="">
      <xdr:nvCxnSpPr>
        <xdr:cNvPr id="381" name="直線コネクタ 380"/>
        <xdr:cNvCxnSpPr/>
      </xdr:nvCxnSpPr>
      <xdr:spPr>
        <a:xfrm>
          <a:off x="3987800" y="13859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3" name="フローチャート: 判断 38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23586</xdr:rowOff>
    </xdr:from>
    <xdr:to>
      <xdr:col>19</xdr:col>
      <xdr:colOff>187325</xdr:colOff>
      <xdr:row>80</xdr:row>
      <xdr:rowOff>143329</xdr:rowOff>
    </xdr:to>
    <xdr:cxnSp macro="">
      <xdr:nvCxnSpPr>
        <xdr:cNvPr id="384" name="直線コネクタ 383"/>
        <xdr:cNvCxnSpPr/>
      </xdr:nvCxnSpPr>
      <xdr:spPr>
        <a:xfrm>
          <a:off x="3098800" y="137395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6" name="テキスト ボックス 38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23586</xdr:rowOff>
    </xdr:to>
    <xdr:cxnSp macro="">
      <xdr:nvCxnSpPr>
        <xdr:cNvPr id="387" name="直線コネクタ 386"/>
        <xdr:cNvCxnSpPr/>
      </xdr:nvCxnSpPr>
      <xdr:spPr>
        <a:xfrm>
          <a:off x="2209800" y="1368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8" name="フローチャート: 判断 38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9" name="テキスト ボックス 38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80</xdr:row>
      <xdr:rowOff>154214</xdr:rowOff>
    </xdr:to>
    <xdr:cxnSp macro="">
      <xdr:nvCxnSpPr>
        <xdr:cNvPr id="390" name="直線コネクタ 389"/>
        <xdr:cNvCxnSpPr/>
      </xdr:nvCxnSpPr>
      <xdr:spPr>
        <a:xfrm flipV="1">
          <a:off x="1320800" y="136851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119743</xdr:rowOff>
    </xdr:from>
    <xdr:to>
      <xdr:col>11</xdr:col>
      <xdr:colOff>60325</xdr:colOff>
      <xdr:row>79</xdr:row>
      <xdr:rowOff>49893</xdr:rowOff>
    </xdr:to>
    <xdr:sp macro="" textlink="">
      <xdr:nvSpPr>
        <xdr:cNvPr id="391" name="フローチャート: 判断 390"/>
        <xdr:cNvSpPr/>
      </xdr:nvSpPr>
      <xdr:spPr>
        <a:xfrm>
          <a:off x="2159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60070</xdr:rowOff>
    </xdr:from>
    <xdr:ext cx="762000" cy="259045"/>
    <xdr:sp macro="" textlink="">
      <xdr:nvSpPr>
        <xdr:cNvPr id="392" name="テキスト ボックス 391"/>
        <xdr:cNvSpPr txBox="1"/>
      </xdr:nvSpPr>
      <xdr:spPr>
        <a:xfrm>
          <a:off x="1828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93" name="フローチャート: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400" name="楕円 399"/>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97263</xdr:rowOff>
    </xdr:from>
    <xdr:ext cx="762000" cy="259045"/>
    <xdr:sp macro="" textlink="">
      <xdr:nvSpPr>
        <xdr:cNvPr id="401" name="公債費該当値テキスト"/>
        <xdr:cNvSpPr txBox="1"/>
      </xdr:nvSpPr>
      <xdr:spPr>
        <a:xfrm>
          <a:off x="4914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402" name="楕円 401"/>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403" name="テキスト ボックス 402"/>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144236</xdr:rowOff>
    </xdr:from>
    <xdr:to>
      <xdr:col>15</xdr:col>
      <xdr:colOff>149225</xdr:colOff>
      <xdr:row>80</xdr:row>
      <xdr:rowOff>74386</xdr:rowOff>
    </xdr:to>
    <xdr:sp macro="" textlink="">
      <xdr:nvSpPr>
        <xdr:cNvPr id="404" name="楕円 403"/>
        <xdr:cNvSpPr/>
      </xdr:nvSpPr>
      <xdr:spPr>
        <a:xfrm>
          <a:off x="3048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59163</xdr:rowOff>
    </xdr:from>
    <xdr:ext cx="762000" cy="259045"/>
    <xdr:sp macro="" textlink="">
      <xdr:nvSpPr>
        <xdr:cNvPr id="405" name="テキスト ボックス 404"/>
        <xdr:cNvSpPr txBox="1"/>
      </xdr:nvSpPr>
      <xdr:spPr>
        <a:xfrm>
          <a:off x="2717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89807</xdr:rowOff>
    </xdr:from>
    <xdr:to>
      <xdr:col>11</xdr:col>
      <xdr:colOff>60325</xdr:colOff>
      <xdr:row>80</xdr:row>
      <xdr:rowOff>19957</xdr:rowOff>
    </xdr:to>
    <xdr:sp macro="" textlink="">
      <xdr:nvSpPr>
        <xdr:cNvPr id="406" name="楕円 405"/>
        <xdr:cNvSpPr/>
      </xdr:nvSpPr>
      <xdr:spPr>
        <a:xfrm>
          <a:off x="2159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4734</xdr:rowOff>
    </xdr:from>
    <xdr:ext cx="762000" cy="259045"/>
    <xdr:sp macro="" textlink="">
      <xdr:nvSpPr>
        <xdr:cNvPr id="407" name="テキスト ボックス 406"/>
        <xdr:cNvSpPr txBox="1"/>
      </xdr:nvSpPr>
      <xdr:spPr>
        <a:xfrm>
          <a:off x="1828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103414</xdr:rowOff>
    </xdr:from>
    <xdr:to>
      <xdr:col>6</xdr:col>
      <xdr:colOff>171450</xdr:colOff>
      <xdr:row>81</xdr:row>
      <xdr:rowOff>33564</xdr:rowOff>
    </xdr:to>
    <xdr:sp macro="" textlink="">
      <xdr:nvSpPr>
        <xdr:cNvPr id="408" name="楕円 407"/>
        <xdr:cNvSpPr/>
      </xdr:nvSpPr>
      <xdr:spPr>
        <a:xfrm>
          <a:off x="1270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18341</xdr:rowOff>
    </xdr:from>
    <xdr:ext cx="762000" cy="259045"/>
    <xdr:sp macro="" textlink="">
      <xdr:nvSpPr>
        <xdr:cNvPr id="409" name="テキスト ボックス 408"/>
        <xdr:cNvSpPr txBox="1"/>
      </xdr:nvSpPr>
      <xdr:spPr>
        <a:xfrm>
          <a:off x="939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の平均を下回っている状況であるが、扶助費や補助費等の経常経費の増に伴い、増加傾向にある。今後も引き続き、人件費の削減や、物件費等の内部管理経費の縮減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138430</xdr:rowOff>
    </xdr:from>
    <xdr:to>
      <xdr:col>82</xdr:col>
      <xdr:colOff>107950</xdr:colOff>
      <xdr:row>80</xdr:row>
      <xdr:rowOff>46989</xdr:rowOff>
    </xdr:to>
    <xdr:cxnSp macro="">
      <xdr:nvCxnSpPr>
        <xdr:cNvPr id="433" name="直線コネクタ 432"/>
        <xdr:cNvCxnSpPr/>
      </xdr:nvCxnSpPr>
      <xdr:spPr>
        <a:xfrm flipV="1">
          <a:off x="16510000" y="12654280"/>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19066</xdr:rowOff>
    </xdr:from>
    <xdr:ext cx="762000" cy="259045"/>
    <xdr:sp macro="" textlink="">
      <xdr:nvSpPr>
        <xdr:cNvPr id="434"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46989</xdr:rowOff>
    </xdr:from>
    <xdr:to>
      <xdr:col>82</xdr:col>
      <xdr:colOff>196850</xdr:colOff>
      <xdr:row>80</xdr:row>
      <xdr:rowOff>46989</xdr:rowOff>
    </xdr:to>
    <xdr:cxnSp macro="">
      <xdr:nvCxnSpPr>
        <xdr:cNvPr id="435" name="直線コネクタ 434"/>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53357</xdr:rowOff>
    </xdr:from>
    <xdr:ext cx="762000" cy="259045"/>
    <xdr:sp macro="" textlink="">
      <xdr:nvSpPr>
        <xdr:cNvPr id="43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138430</xdr:rowOff>
    </xdr:from>
    <xdr:to>
      <xdr:col>82</xdr:col>
      <xdr:colOff>196850</xdr:colOff>
      <xdr:row>73</xdr:row>
      <xdr:rowOff>138430</xdr:rowOff>
    </xdr:to>
    <xdr:cxnSp macro="">
      <xdr:nvCxnSpPr>
        <xdr:cNvPr id="437" name="直線コネクタ 43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74</xdr:row>
      <xdr:rowOff>86995</xdr:rowOff>
    </xdr:to>
    <xdr:cxnSp macro="">
      <xdr:nvCxnSpPr>
        <xdr:cNvPr id="438" name="直線コネクタ 437"/>
        <xdr:cNvCxnSpPr/>
      </xdr:nvCxnSpPr>
      <xdr:spPr>
        <a:xfrm>
          <a:off x="15671800" y="127114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31132</xdr:rowOff>
    </xdr:from>
    <xdr:ext cx="762000" cy="259045"/>
    <xdr:sp macro="" textlink="">
      <xdr:nvSpPr>
        <xdr:cNvPr id="439" name="公債費以外平均値テキスト"/>
        <xdr:cNvSpPr txBox="1"/>
      </xdr:nvSpPr>
      <xdr:spPr>
        <a:xfrm>
          <a:off x="16598900" y="1288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59055</xdr:rowOff>
    </xdr:from>
    <xdr:to>
      <xdr:col>82</xdr:col>
      <xdr:colOff>158750</xdr:colOff>
      <xdr:row>75</xdr:row>
      <xdr:rowOff>160655</xdr:rowOff>
    </xdr:to>
    <xdr:sp macro="" textlink="">
      <xdr:nvSpPr>
        <xdr:cNvPr id="440" name="フローチャート: 判断 439"/>
        <xdr:cNvSpPr/>
      </xdr:nvSpPr>
      <xdr:spPr>
        <a:xfrm>
          <a:off x="164592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132715</xdr:rowOff>
    </xdr:from>
    <xdr:to>
      <xdr:col>78</xdr:col>
      <xdr:colOff>69850</xdr:colOff>
      <xdr:row>74</xdr:row>
      <xdr:rowOff>24130</xdr:rowOff>
    </xdr:to>
    <xdr:cxnSp macro="">
      <xdr:nvCxnSpPr>
        <xdr:cNvPr id="441" name="直線コネクタ 440"/>
        <xdr:cNvCxnSpPr/>
      </xdr:nvCxnSpPr>
      <xdr:spPr>
        <a:xfrm>
          <a:off x="14782800" y="126485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xdr:rowOff>
    </xdr:from>
    <xdr:to>
      <xdr:col>78</xdr:col>
      <xdr:colOff>120650</xdr:colOff>
      <xdr:row>75</xdr:row>
      <xdr:rowOff>103505</xdr:rowOff>
    </xdr:to>
    <xdr:sp macro="" textlink="">
      <xdr:nvSpPr>
        <xdr:cNvPr id="442" name="フローチャート: 判断 441"/>
        <xdr:cNvSpPr/>
      </xdr:nvSpPr>
      <xdr:spPr>
        <a:xfrm>
          <a:off x="156210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88282</xdr:rowOff>
    </xdr:from>
    <xdr:ext cx="736600" cy="259045"/>
    <xdr:sp macro="" textlink="">
      <xdr:nvSpPr>
        <xdr:cNvPr id="443" name="テキスト ボックス 442"/>
        <xdr:cNvSpPr txBox="1"/>
      </xdr:nvSpPr>
      <xdr:spPr>
        <a:xfrm>
          <a:off x="15290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86995</xdr:rowOff>
    </xdr:from>
    <xdr:to>
      <xdr:col>73</xdr:col>
      <xdr:colOff>180975</xdr:colOff>
      <xdr:row>73</xdr:row>
      <xdr:rowOff>132715</xdr:rowOff>
    </xdr:to>
    <xdr:cxnSp macro="">
      <xdr:nvCxnSpPr>
        <xdr:cNvPr id="444" name="直線コネクタ 443"/>
        <xdr:cNvCxnSpPr/>
      </xdr:nvCxnSpPr>
      <xdr:spPr>
        <a:xfrm>
          <a:off x="13893800" y="12602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150495</xdr:rowOff>
    </xdr:from>
    <xdr:to>
      <xdr:col>74</xdr:col>
      <xdr:colOff>31750</xdr:colOff>
      <xdr:row>75</xdr:row>
      <xdr:rowOff>80645</xdr:rowOff>
    </xdr:to>
    <xdr:sp macro="" textlink="">
      <xdr:nvSpPr>
        <xdr:cNvPr id="445" name="フローチャート: 判断 444"/>
        <xdr:cNvSpPr/>
      </xdr:nvSpPr>
      <xdr:spPr>
        <a:xfrm>
          <a:off x="14732000" y="128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65422</xdr:rowOff>
    </xdr:from>
    <xdr:ext cx="762000" cy="259045"/>
    <xdr:sp macro="" textlink="">
      <xdr:nvSpPr>
        <xdr:cNvPr id="446" name="テキスト ボックス 445"/>
        <xdr:cNvSpPr txBox="1"/>
      </xdr:nvSpPr>
      <xdr:spPr>
        <a:xfrm>
          <a:off x="14401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29845</xdr:rowOff>
    </xdr:from>
    <xdr:to>
      <xdr:col>69</xdr:col>
      <xdr:colOff>92075</xdr:colOff>
      <xdr:row>73</xdr:row>
      <xdr:rowOff>86995</xdr:rowOff>
    </xdr:to>
    <xdr:cxnSp macro="">
      <xdr:nvCxnSpPr>
        <xdr:cNvPr id="447" name="直線コネクタ 446"/>
        <xdr:cNvCxnSpPr/>
      </xdr:nvCxnSpPr>
      <xdr:spPr>
        <a:xfrm>
          <a:off x="13004800" y="125456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59055</xdr:rowOff>
    </xdr:from>
    <xdr:to>
      <xdr:col>69</xdr:col>
      <xdr:colOff>142875</xdr:colOff>
      <xdr:row>73</xdr:row>
      <xdr:rowOff>160655</xdr:rowOff>
    </xdr:to>
    <xdr:sp macro="" textlink="">
      <xdr:nvSpPr>
        <xdr:cNvPr id="448" name="フローチャート: 判断 447"/>
        <xdr:cNvSpPr/>
      </xdr:nvSpPr>
      <xdr:spPr>
        <a:xfrm>
          <a:off x="13843000" y="125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145432</xdr:rowOff>
    </xdr:from>
    <xdr:ext cx="762000" cy="259045"/>
    <xdr:sp macro="" textlink="">
      <xdr:nvSpPr>
        <xdr:cNvPr id="449" name="テキスト ボックス 448"/>
        <xdr:cNvSpPr txBox="1"/>
      </xdr:nvSpPr>
      <xdr:spPr>
        <a:xfrm>
          <a:off x="13512800" y="1266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59055</xdr:rowOff>
    </xdr:from>
    <xdr:to>
      <xdr:col>65</xdr:col>
      <xdr:colOff>53975</xdr:colOff>
      <xdr:row>73</xdr:row>
      <xdr:rowOff>160655</xdr:rowOff>
    </xdr:to>
    <xdr:sp macro="" textlink="">
      <xdr:nvSpPr>
        <xdr:cNvPr id="450" name="フローチャート: 判断 449"/>
        <xdr:cNvSpPr/>
      </xdr:nvSpPr>
      <xdr:spPr>
        <a:xfrm>
          <a:off x="12954000" y="125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145432</xdr:rowOff>
    </xdr:from>
    <xdr:ext cx="762000" cy="259045"/>
    <xdr:sp macro="" textlink="">
      <xdr:nvSpPr>
        <xdr:cNvPr id="451" name="テキスト ボックス 450"/>
        <xdr:cNvSpPr txBox="1"/>
      </xdr:nvSpPr>
      <xdr:spPr>
        <a:xfrm>
          <a:off x="12623800" y="1266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36195</xdr:rowOff>
    </xdr:from>
    <xdr:to>
      <xdr:col>82</xdr:col>
      <xdr:colOff>158750</xdr:colOff>
      <xdr:row>74</xdr:row>
      <xdr:rowOff>137795</xdr:rowOff>
    </xdr:to>
    <xdr:sp macro="" textlink="">
      <xdr:nvSpPr>
        <xdr:cNvPr id="457" name="楕円 456"/>
        <xdr:cNvSpPr/>
      </xdr:nvSpPr>
      <xdr:spPr>
        <a:xfrm>
          <a:off x="16459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116222</xdr:rowOff>
    </xdr:from>
    <xdr:ext cx="762000" cy="259045"/>
    <xdr:sp macro="" textlink="">
      <xdr:nvSpPr>
        <xdr:cNvPr id="458" name="公債費以外該当値テキスト"/>
        <xdr:cNvSpPr txBox="1"/>
      </xdr:nvSpPr>
      <xdr:spPr>
        <a:xfrm>
          <a:off x="16598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59" name="楕円 458"/>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60" name="テキスト ボックス 459"/>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81915</xdr:rowOff>
    </xdr:from>
    <xdr:to>
      <xdr:col>74</xdr:col>
      <xdr:colOff>31750</xdr:colOff>
      <xdr:row>74</xdr:row>
      <xdr:rowOff>12065</xdr:rowOff>
    </xdr:to>
    <xdr:sp macro="" textlink="">
      <xdr:nvSpPr>
        <xdr:cNvPr id="461" name="楕円 460"/>
        <xdr:cNvSpPr/>
      </xdr:nvSpPr>
      <xdr:spPr>
        <a:xfrm>
          <a:off x="14732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22242</xdr:rowOff>
    </xdr:from>
    <xdr:ext cx="762000" cy="259045"/>
    <xdr:sp macro="" textlink="">
      <xdr:nvSpPr>
        <xdr:cNvPr id="462" name="テキスト ボックス 461"/>
        <xdr:cNvSpPr txBox="1"/>
      </xdr:nvSpPr>
      <xdr:spPr>
        <a:xfrm>
          <a:off x="14401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36195</xdr:rowOff>
    </xdr:from>
    <xdr:to>
      <xdr:col>69</xdr:col>
      <xdr:colOff>142875</xdr:colOff>
      <xdr:row>73</xdr:row>
      <xdr:rowOff>137795</xdr:rowOff>
    </xdr:to>
    <xdr:sp macro="" textlink="">
      <xdr:nvSpPr>
        <xdr:cNvPr id="463" name="楕円 462"/>
        <xdr:cNvSpPr/>
      </xdr:nvSpPr>
      <xdr:spPr>
        <a:xfrm>
          <a:off x="13843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147972</xdr:rowOff>
    </xdr:from>
    <xdr:ext cx="762000" cy="259045"/>
    <xdr:sp macro="" textlink="">
      <xdr:nvSpPr>
        <xdr:cNvPr id="464" name="テキスト ボックス 463"/>
        <xdr:cNvSpPr txBox="1"/>
      </xdr:nvSpPr>
      <xdr:spPr>
        <a:xfrm>
          <a:off x="13512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150495</xdr:rowOff>
    </xdr:from>
    <xdr:to>
      <xdr:col>65</xdr:col>
      <xdr:colOff>53975</xdr:colOff>
      <xdr:row>73</xdr:row>
      <xdr:rowOff>80645</xdr:rowOff>
    </xdr:to>
    <xdr:sp macro="" textlink="">
      <xdr:nvSpPr>
        <xdr:cNvPr id="465" name="楕円 464"/>
        <xdr:cNvSpPr/>
      </xdr:nvSpPr>
      <xdr:spPr>
        <a:xfrm>
          <a:off x="12954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90822</xdr:rowOff>
    </xdr:from>
    <xdr:ext cx="762000" cy="259045"/>
    <xdr:sp macro="" textlink="">
      <xdr:nvSpPr>
        <xdr:cNvPr id="466" name="テキスト ボックス 465"/>
        <xdr:cNvSpPr txBox="1"/>
      </xdr:nvSpPr>
      <xdr:spPr>
        <a:xfrm>
          <a:off x="12623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27243</xdr:rowOff>
    </xdr:from>
    <xdr:to>
      <xdr:col>29</xdr:col>
      <xdr:colOff>127000</xdr:colOff>
      <xdr:row>12</xdr:row>
      <xdr:rowOff>30966</xdr:rowOff>
    </xdr:to>
    <xdr:cxnSp macro="">
      <xdr:nvCxnSpPr>
        <xdr:cNvPr id="52" name="直線コネクタ 51"/>
        <xdr:cNvCxnSpPr/>
      </xdr:nvCxnSpPr>
      <xdr:spPr bwMode="auto">
        <a:xfrm>
          <a:off x="5003800" y="2132268"/>
          <a:ext cx="6477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27243</xdr:rowOff>
    </xdr:from>
    <xdr:to>
      <xdr:col>26</xdr:col>
      <xdr:colOff>50800</xdr:colOff>
      <xdr:row>12</xdr:row>
      <xdr:rowOff>37530</xdr:rowOff>
    </xdr:to>
    <xdr:cxnSp macro="">
      <xdr:nvCxnSpPr>
        <xdr:cNvPr id="55" name="直線コネクタ 54"/>
        <xdr:cNvCxnSpPr/>
      </xdr:nvCxnSpPr>
      <xdr:spPr bwMode="auto">
        <a:xfrm flipV="1">
          <a:off x="4305300" y="2132268"/>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18328</xdr:rowOff>
    </xdr:from>
    <xdr:to>
      <xdr:col>22</xdr:col>
      <xdr:colOff>114300</xdr:colOff>
      <xdr:row>12</xdr:row>
      <xdr:rowOff>37530</xdr:rowOff>
    </xdr:to>
    <xdr:cxnSp macro="">
      <xdr:nvCxnSpPr>
        <xdr:cNvPr id="58" name="直線コネクタ 57"/>
        <xdr:cNvCxnSpPr/>
      </xdr:nvCxnSpPr>
      <xdr:spPr bwMode="auto">
        <a:xfrm>
          <a:off x="3606800" y="2123353"/>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18328</xdr:rowOff>
    </xdr:from>
    <xdr:to>
      <xdr:col>18</xdr:col>
      <xdr:colOff>177800</xdr:colOff>
      <xdr:row>12</xdr:row>
      <xdr:rowOff>114666</xdr:rowOff>
    </xdr:to>
    <xdr:cxnSp macro="">
      <xdr:nvCxnSpPr>
        <xdr:cNvPr id="61" name="直線コネクタ 60"/>
        <xdr:cNvCxnSpPr/>
      </xdr:nvCxnSpPr>
      <xdr:spPr bwMode="auto">
        <a:xfrm flipV="1">
          <a:off x="2908300" y="2123353"/>
          <a:ext cx="698500" cy="96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123172</xdr:rowOff>
    </xdr:from>
    <xdr:to>
      <xdr:col>19</xdr:col>
      <xdr:colOff>38100</xdr:colOff>
      <xdr:row>15</xdr:row>
      <xdr:rowOff>53322</xdr:rowOff>
    </xdr:to>
    <xdr:sp macro="" textlink="">
      <xdr:nvSpPr>
        <xdr:cNvPr id="62" name="フローチャート: 判断 61"/>
        <xdr:cNvSpPr/>
      </xdr:nvSpPr>
      <xdr:spPr bwMode="auto">
        <a:xfrm>
          <a:off x="35560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38099</xdr:rowOff>
    </xdr:from>
    <xdr:ext cx="762000" cy="259045"/>
    <xdr:sp macro="" textlink="">
      <xdr:nvSpPr>
        <xdr:cNvPr id="63" name="テキスト ボックス 62"/>
        <xdr:cNvSpPr txBox="1"/>
      </xdr:nvSpPr>
      <xdr:spPr>
        <a:xfrm>
          <a:off x="3225800" y="265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56159</xdr:rowOff>
    </xdr:from>
    <xdr:to>
      <xdr:col>15</xdr:col>
      <xdr:colOff>101600</xdr:colOff>
      <xdr:row>16</xdr:row>
      <xdr:rowOff>157759</xdr:rowOff>
    </xdr:to>
    <xdr:sp macro="" textlink="">
      <xdr:nvSpPr>
        <xdr:cNvPr id="64" name="フローチャート: 判断 63"/>
        <xdr:cNvSpPr/>
      </xdr:nvSpPr>
      <xdr:spPr bwMode="auto">
        <a:xfrm>
          <a:off x="28575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142536</xdr:rowOff>
    </xdr:from>
    <xdr:ext cx="762000" cy="259045"/>
    <xdr:sp macro="" textlink="">
      <xdr:nvSpPr>
        <xdr:cNvPr id="65" name="テキスト ボックス 64"/>
        <xdr:cNvSpPr txBox="1"/>
      </xdr:nvSpPr>
      <xdr:spPr>
        <a:xfrm>
          <a:off x="2527300" y="2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151616</xdr:rowOff>
    </xdr:from>
    <xdr:to>
      <xdr:col>29</xdr:col>
      <xdr:colOff>177800</xdr:colOff>
      <xdr:row>12</xdr:row>
      <xdr:rowOff>81766</xdr:rowOff>
    </xdr:to>
    <xdr:sp macro="" textlink="">
      <xdr:nvSpPr>
        <xdr:cNvPr id="71" name="楕円 70"/>
        <xdr:cNvSpPr/>
      </xdr:nvSpPr>
      <xdr:spPr bwMode="auto">
        <a:xfrm>
          <a:off x="5600700" y="208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98293</xdr:rowOff>
    </xdr:from>
    <xdr:ext cx="762000" cy="259045"/>
    <xdr:sp macro="" textlink="">
      <xdr:nvSpPr>
        <xdr:cNvPr id="72" name="人口1人当たり決算額の推移該当値テキスト130"/>
        <xdr:cNvSpPr txBox="1"/>
      </xdr:nvSpPr>
      <xdr:spPr>
        <a:xfrm>
          <a:off x="5740400" y="203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147893</xdr:rowOff>
    </xdr:from>
    <xdr:to>
      <xdr:col>26</xdr:col>
      <xdr:colOff>101600</xdr:colOff>
      <xdr:row>12</xdr:row>
      <xdr:rowOff>78043</xdr:rowOff>
    </xdr:to>
    <xdr:sp macro="" textlink="">
      <xdr:nvSpPr>
        <xdr:cNvPr id="73" name="楕円 72"/>
        <xdr:cNvSpPr/>
      </xdr:nvSpPr>
      <xdr:spPr bwMode="auto">
        <a:xfrm>
          <a:off x="4953000" y="208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88220</xdr:rowOff>
    </xdr:from>
    <xdr:ext cx="736600" cy="259045"/>
    <xdr:sp macro="" textlink="">
      <xdr:nvSpPr>
        <xdr:cNvPr id="74" name="テキスト ボックス 73"/>
        <xdr:cNvSpPr txBox="1"/>
      </xdr:nvSpPr>
      <xdr:spPr>
        <a:xfrm>
          <a:off x="4622800" y="185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158180</xdr:rowOff>
    </xdr:from>
    <xdr:to>
      <xdr:col>22</xdr:col>
      <xdr:colOff>165100</xdr:colOff>
      <xdr:row>12</xdr:row>
      <xdr:rowOff>88330</xdr:rowOff>
    </xdr:to>
    <xdr:sp macro="" textlink="">
      <xdr:nvSpPr>
        <xdr:cNvPr id="75" name="楕円 74"/>
        <xdr:cNvSpPr/>
      </xdr:nvSpPr>
      <xdr:spPr bwMode="auto">
        <a:xfrm>
          <a:off x="4254500" y="209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98507</xdr:rowOff>
    </xdr:from>
    <xdr:ext cx="762000" cy="259045"/>
    <xdr:sp macro="" textlink="">
      <xdr:nvSpPr>
        <xdr:cNvPr id="76" name="テキスト ボックス 75"/>
        <xdr:cNvSpPr txBox="1"/>
      </xdr:nvSpPr>
      <xdr:spPr>
        <a:xfrm>
          <a:off x="3924300" y="18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138978</xdr:rowOff>
    </xdr:from>
    <xdr:to>
      <xdr:col>19</xdr:col>
      <xdr:colOff>38100</xdr:colOff>
      <xdr:row>12</xdr:row>
      <xdr:rowOff>69128</xdr:rowOff>
    </xdr:to>
    <xdr:sp macro="" textlink="">
      <xdr:nvSpPr>
        <xdr:cNvPr id="77" name="楕円 76"/>
        <xdr:cNvSpPr/>
      </xdr:nvSpPr>
      <xdr:spPr bwMode="auto">
        <a:xfrm>
          <a:off x="3556000" y="207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79305</xdr:rowOff>
    </xdr:from>
    <xdr:ext cx="762000" cy="259045"/>
    <xdr:sp macro="" textlink="">
      <xdr:nvSpPr>
        <xdr:cNvPr id="78" name="テキスト ボックス 77"/>
        <xdr:cNvSpPr txBox="1"/>
      </xdr:nvSpPr>
      <xdr:spPr>
        <a:xfrm>
          <a:off x="3225800" y="184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63866</xdr:rowOff>
    </xdr:from>
    <xdr:to>
      <xdr:col>15</xdr:col>
      <xdr:colOff>101600</xdr:colOff>
      <xdr:row>12</xdr:row>
      <xdr:rowOff>165466</xdr:rowOff>
    </xdr:to>
    <xdr:sp macro="" textlink="">
      <xdr:nvSpPr>
        <xdr:cNvPr id="79" name="楕円 78"/>
        <xdr:cNvSpPr/>
      </xdr:nvSpPr>
      <xdr:spPr bwMode="auto">
        <a:xfrm>
          <a:off x="2857500" y="216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4193</xdr:rowOff>
    </xdr:from>
    <xdr:ext cx="762000" cy="259045"/>
    <xdr:sp macro="" textlink="">
      <xdr:nvSpPr>
        <xdr:cNvPr id="80" name="テキスト ボックス 79"/>
        <xdr:cNvSpPr txBox="1"/>
      </xdr:nvSpPr>
      <xdr:spPr>
        <a:xfrm>
          <a:off x="2527300" y="19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320428</xdr:rowOff>
    </xdr:from>
    <xdr:to>
      <xdr:col>29</xdr:col>
      <xdr:colOff>127000</xdr:colOff>
      <xdr:row>33</xdr:row>
      <xdr:rowOff>330650</xdr:rowOff>
    </xdr:to>
    <xdr:cxnSp macro="">
      <xdr:nvCxnSpPr>
        <xdr:cNvPr id="115" name="直線コネクタ 114"/>
        <xdr:cNvCxnSpPr/>
      </xdr:nvCxnSpPr>
      <xdr:spPr bwMode="auto">
        <a:xfrm>
          <a:off x="5003800" y="6244978"/>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320428</xdr:rowOff>
    </xdr:from>
    <xdr:to>
      <xdr:col>26</xdr:col>
      <xdr:colOff>50800</xdr:colOff>
      <xdr:row>33</xdr:row>
      <xdr:rowOff>340578</xdr:rowOff>
    </xdr:to>
    <xdr:cxnSp macro="">
      <xdr:nvCxnSpPr>
        <xdr:cNvPr id="118" name="直線コネクタ 117"/>
        <xdr:cNvCxnSpPr/>
      </xdr:nvCxnSpPr>
      <xdr:spPr bwMode="auto">
        <a:xfrm flipV="1">
          <a:off x="4305300" y="6244978"/>
          <a:ext cx="698500" cy="2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294629</xdr:rowOff>
    </xdr:from>
    <xdr:to>
      <xdr:col>22</xdr:col>
      <xdr:colOff>114300</xdr:colOff>
      <xdr:row>33</xdr:row>
      <xdr:rowOff>340578</xdr:rowOff>
    </xdr:to>
    <xdr:cxnSp macro="">
      <xdr:nvCxnSpPr>
        <xdr:cNvPr id="121" name="直線コネクタ 120"/>
        <xdr:cNvCxnSpPr/>
      </xdr:nvCxnSpPr>
      <xdr:spPr bwMode="auto">
        <a:xfrm>
          <a:off x="3606800" y="6219179"/>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230948</xdr:rowOff>
    </xdr:from>
    <xdr:to>
      <xdr:col>18</xdr:col>
      <xdr:colOff>177800</xdr:colOff>
      <xdr:row>33</xdr:row>
      <xdr:rowOff>294629</xdr:rowOff>
    </xdr:to>
    <xdr:cxnSp macro="">
      <xdr:nvCxnSpPr>
        <xdr:cNvPr id="124" name="直線コネクタ 123"/>
        <xdr:cNvCxnSpPr/>
      </xdr:nvCxnSpPr>
      <xdr:spPr bwMode="auto">
        <a:xfrm>
          <a:off x="2908300" y="6155498"/>
          <a:ext cx="698500" cy="6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93802</xdr:rowOff>
    </xdr:from>
    <xdr:to>
      <xdr:col>19</xdr:col>
      <xdr:colOff>38100</xdr:colOff>
      <xdr:row>34</xdr:row>
      <xdr:rowOff>195402</xdr:rowOff>
    </xdr:to>
    <xdr:sp macro="" textlink="">
      <xdr:nvSpPr>
        <xdr:cNvPr id="125" name="フローチャート: 判断 124"/>
        <xdr:cNvSpPr/>
      </xdr:nvSpPr>
      <xdr:spPr bwMode="auto">
        <a:xfrm>
          <a:off x="3556000" y="6361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180179</xdr:rowOff>
    </xdr:from>
    <xdr:ext cx="762000" cy="259045"/>
    <xdr:sp macro="" textlink="">
      <xdr:nvSpPr>
        <xdr:cNvPr id="126" name="テキスト ボックス 125"/>
        <xdr:cNvSpPr txBox="1"/>
      </xdr:nvSpPr>
      <xdr:spPr>
        <a:xfrm>
          <a:off x="3225800" y="64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44914</xdr:rowOff>
    </xdr:from>
    <xdr:to>
      <xdr:col>15</xdr:col>
      <xdr:colOff>101600</xdr:colOff>
      <xdr:row>35</xdr:row>
      <xdr:rowOff>146514</xdr:rowOff>
    </xdr:to>
    <xdr:sp macro="" textlink="">
      <xdr:nvSpPr>
        <xdr:cNvPr id="127" name="フローチャート: 判断 126"/>
        <xdr:cNvSpPr/>
      </xdr:nvSpPr>
      <xdr:spPr bwMode="auto">
        <a:xfrm>
          <a:off x="28575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131291</xdr:rowOff>
    </xdr:from>
    <xdr:ext cx="762000" cy="259045"/>
    <xdr:sp macro="" textlink="">
      <xdr:nvSpPr>
        <xdr:cNvPr id="128" name="テキスト ボックス 127"/>
        <xdr:cNvSpPr txBox="1"/>
      </xdr:nvSpPr>
      <xdr:spPr>
        <a:xfrm>
          <a:off x="2527300" y="67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279850</xdr:rowOff>
    </xdr:from>
    <xdr:to>
      <xdr:col>29</xdr:col>
      <xdr:colOff>177800</xdr:colOff>
      <xdr:row>34</xdr:row>
      <xdr:rowOff>38550</xdr:rowOff>
    </xdr:to>
    <xdr:sp macro="" textlink="">
      <xdr:nvSpPr>
        <xdr:cNvPr id="134" name="楕円 133"/>
        <xdr:cNvSpPr/>
      </xdr:nvSpPr>
      <xdr:spPr bwMode="auto">
        <a:xfrm>
          <a:off x="5600700" y="620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124927</xdr:rowOff>
    </xdr:from>
    <xdr:ext cx="762000" cy="259045"/>
    <xdr:sp macro="" textlink="">
      <xdr:nvSpPr>
        <xdr:cNvPr id="135" name="人口1人当たり決算額の推移該当値テキスト445"/>
        <xdr:cNvSpPr txBox="1"/>
      </xdr:nvSpPr>
      <xdr:spPr>
        <a:xfrm>
          <a:off x="5740400" y="60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269628</xdr:rowOff>
    </xdr:from>
    <xdr:to>
      <xdr:col>26</xdr:col>
      <xdr:colOff>101600</xdr:colOff>
      <xdr:row>34</xdr:row>
      <xdr:rowOff>28328</xdr:rowOff>
    </xdr:to>
    <xdr:sp macro="" textlink="">
      <xdr:nvSpPr>
        <xdr:cNvPr id="136" name="楕円 135"/>
        <xdr:cNvSpPr/>
      </xdr:nvSpPr>
      <xdr:spPr bwMode="auto">
        <a:xfrm>
          <a:off x="4953000" y="619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38505</xdr:rowOff>
    </xdr:from>
    <xdr:ext cx="736600" cy="259045"/>
    <xdr:sp macro="" textlink="">
      <xdr:nvSpPr>
        <xdr:cNvPr id="137" name="テキスト ボックス 136"/>
        <xdr:cNvSpPr txBox="1"/>
      </xdr:nvSpPr>
      <xdr:spPr>
        <a:xfrm>
          <a:off x="4622800" y="596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289778</xdr:rowOff>
    </xdr:from>
    <xdr:to>
      <xdr:col>22</xdr:col>
      <xdr:colOff>165100</xdr:colOff>
      <xdr:row>34</xdr:row>
      <xdr:rowOff>48478</xdr:rowOff>
    </xdr:to>
    <xdr:sp macro="" textlink="">
      <xdr:nvSpPr>
        <xdr:cNvPr id="138" name="楕円 137"/>
        <xdr:cNvSpPr/>
      </xdr:nvSpPr>
      <xdr:spPr bwMode="auto">
        <a:xfrm>
          <a:off x="4254500" y="621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58655</xdr:rowOff>
    </xdr:from>
    <xdr:ext cx="762000" cy="259045"/>
    <xdr:sp macro="" textlink="">
      <xdr:nvSpPr>
        <xdr:cNvPr id="139" name="テキスト ボックス 138"/>
        <xdr:cNvSpPr txBox="1"/>
      </xdr:nvSpPr>
      <xdr:spPr>
        <a:xfrm>
          <a:off x="3924300" y="598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243829</xdr:rowOff>
    </xdr:from>
    <xdr:to>
      <xdr:col>19</xdr:col>
      <xdr:colOff>38100</xdr:colOff>
      <xdr:row>34</xdr:row>
      <xdr:rowOff>2529</xdr:rowOff>
    </xdr:to>
    <xdr:sp macro="" textlink="">
      <xdr:nvSpPr>
        <xdr:cNvPr id="140" name="楕円 139"/>
        <xdr:cNvSpPr/>
      </xdr:nvSpPr>
      <xdr:spPr bwMode="auto">
        <a:xfrm>
          <a:off x="3556000" y="616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12706</xdr:rowOff>
    </xdr:from>
    <xdr:ext cx="762000" cy="259045"/>
    <xdr:sp macro="" textlink="">
      <xdr:nvSpPr>
        <xdr:cNvPr id="141" name="テキスト ボックス 140"/>
        <xdr:cNvSpPr txBox="1"/>
      </xdr:nvSpPr>
      <xdr:spPr>
        <a:xfrm>
          <a:off x="3225800" y="593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180148</xdr:rowOff>
    </xdr:from>
    <xdr:to>
      <xdr:col>15</xdr:col>
      <xdr:colOff>101600</xdr:colOff>
      <xdr:row>33</xdr:row>
      <xdr:rowOff>281748</xdr:rowOff>
    </xdr:to>
    <xdr:sp macro="" textlink="">
      <xdr:nvSpPr>
        <xdr:cNvPr id="142" name="楕円 141"/>
        <xdr:cNvSpPr/>
      </xdr:nvSpPr>
      <xdr:spPr bwMode="auto">
        <a:xfrm>
          <a:off x="2857500" y="610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120475</xdr:rowOff>
    </xdr:from>
    <xdr:ext cx="762000" cy="259045"/>
    <xdr:sp macro="" textlink="">
      <xdr:nvSpPr>
        <xdr:cNvPr id="143" name="テキスト ボックス 142"/>
        <xdr:cNvSpPr txBox="1"/>
      </xdr:nvSpPr>
      <xdr:spPr>
        <a:xfrm>
          <a:off x="2527300" y="58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107271</xdr:rowOff>
    </xdr:from>
    <xdr:to>
      <xdr:col>24</xdr:col>
      <xdr:colOff>63500</xdr:colOff>
      <xdr:row>29</xdr:row>
      <xdr:rowOff>139308</xdr:rowOff>
    </xdr:to>
    <xdr:cxnSp macro="">
      <xdr:nvCxnSpPr>
        <xdr:cNvPr id="63" name="直線コネクタ 62"/>
        <xdr:cNvCxnSpPr/>
      </xdr:nvCxnSpPr>
      <xdr:spPr>
        <a:xfrm flipV="1">
          <a:off x="3797300" y="5079321"/>
          <a:ext cx="8382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139308</xdr:rowOff>
    </xdr:from>
    <xdr:to>
      <xdr:col>19</xdr:col>
      <xdr:colOff>177800</xdr:colOff>
      <xdr:row>29</xdr:row>
      <xdr:rowOff>160372</xdr:rowOff>
    </xdr:to>
    <xdr:cxnSp macro="">
      <xdr:nvCxnSpPr>
        <xdr:cNvPr id="66" name="直線コネクタ 65"/>
        <xdr:cNvCxnSpPr/>
      </xdr:nvCxnSpPr>
      <xdr:spPr>
        <a:xfrm flipV="1">
          <a:off x="2908300" y="5111358"/>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160372</xdr:rowOff>
    </xdr:from>
    <xdr:to>
      <xdr:col>15</xdr:col>
      <xdr:colOff>50800</xdr:colOff>
      <xdr:row>30</xdr:row>
      <xdr:rowOff>5479</xdr:rowOff>
    </xdr:to>
    <xdr:cxnSp macro="">
      <xdr:nvCxnSpPr>
        <xdr:cNvPr id="69" name="直線コネクタ 68"/>
        <xdr:cNvCxnSpPr/>
      </xdr:nvCxnSpPr>
      <xdr:spPr>
        <a:xfrm flipV="1">
          <a:off x="2019300" y="513242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5479</xdr:rowOff>
    </xdr:from>
    <xdr:to>
      <xdr:col>10</xdr:col>
      <xdr:colOff>114300</xdr:colOff>
      <xdr:row>30</xdr:row>
      <xdr:rowOff>39834</xdr:rowOff>
    </xdr:to>
    <xdr:cxnSp macro="">
      <xdr:nvCxnSpPr>
        <xdr:cNvPr id="72" name="直線コネクタ 71"/>
        <xdr:cNvCxnSpPr/>
      </xdr:nvCxnSpPr>
      <xdr:spPr>
        <a:xfrm flipV="1">
          <a:off x="1130300" y="5148979"/>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38183</xdr:rowOff>
    </xdr:from>
    <xdr:to>
      <xdr:col>10</xdr:col>
      <xdr:colOff>165100</xdr:colOff>
      <xdr:row>34</xdr:row>
      <xdr:rowOff>139783</xdr:rowOff>
    </xdr:to>
    <xdr:sp macro="" textlink="">
      <xdr:nvSpPr>
        <xdr:cNvPr id="73" name="フローチャート: 判断 72"/>
        <xdr:cNvSpPr/>
      </xdr:nvSpPr>
      <xdr:spPr>
        <a:xfrm>
          <a:off x="1968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130910</xdr:rowOff>
    </xdr:from>
    <xdr:ext cx="534377" cy="259045"/>
    <xdr:sp macro="" textlink="">
      <xdr:nvSpPr>
        <xdr:cNvPr id="74" name="テキスト ボックス 73"/>
        <xdr:cNvSpPr txBox="1"/>
      </xdr:nvSpPr>
      <xdr:spPr>
        <a:xfrm>
          <a:off x="1752111" y="59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70873</xdr:rowOff>
    </xdr:from>
    <xdr:to>
      <xdr:col>6</xdr:col>
      <xdr:colOff>38100</xdr:colOff>
      <xdr:row>36</xdr:row>
      <xdr:rowOff>1023</xdr:rowOff>
    </xdr:to>
    <xdr:sp macro="" textlink="">
      <xdr:nvSpPr>
        <xdr:cNvPr id="75" name="フローチャート: 判断 74"/>
        <xdr:cNvSpPr/>
      </xdr:nvSpPr>
      <xdr:spPr>
        <a:xfrm>
          <a:off x="1079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163600</xdr:rowOff>
    </xdr:from>
    <xdr:ext cx="534377" cy="259045"/>
    <xdr:sp macro="" textlink="">
      <xdr:nvSpPr>
        <xdr:cNvPr id="76" name="テキスト ボックス 75"/>
        <xdr:cNvSpPr txBox="1"/>
      </xdr:nvSpPr>
      <xdr:spPr>
        <a:xfrm>
          <a:off x="863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56471</xdr:rowOff>
    </xdr:from>
    <xdr:to>
      <xdr:col>24</xdr:col>
      <xdr:colOff>114300</xdr:colOff>
      <xdr:row>29</xdr:row>
      <xdr:rowOff>158071</xdr:rowOff>
    </xdr:to>
    <xdr:sp macro="" textlink="">
      <xdr:nvSpPr>
        <xdr:cNvPr id="82" name="楕円 81"/>
        <xdr:cNvSpPr/>
      </xdr:nvSpPr>
      <xdr:spPr>
        <a:xfrm>
          <a:off x="4584700" y="50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9498</xdr:rowOff>
    </xdr:from>
    <xdr:ext cx="534377" cy="259045"/>
    <xdr:sp macro="" textlink="">
      <xdr:nvSpPr>
        <xdr:cNvPr id="83" name="人件費該当値テキスト"/>
        <xdr:cNvSpPr txBox="1"/>
      </xdr:nvSpPr>
      <xdr:spPr>
        <a:xfrm>
          <a:off x="4686300" y="498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88508</xdr:rowOff>
    </xdr:from>
    <xdr:to>
      <xdr:col>20</xdr:col>
      <xdr:colOff>38100</xdr:colOff>
      <xdr:row>30</xdr:row>
      <xdr:rowOff>18658</xdr:rowOff>
    </xdr:to>
    <xdr:sp macro="" textlink="">
      <xdr:nvSpPr>
        <xdr:cNvPr id="84" name="楕円 83"/>
        <xdr:cNvSpPr/>
      </xdr:nvSpPr>
      <xdr:spPr>
        <a:xfrm>
          <a:off x="3746500" y="50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35185</xdr:rowOff>
    </xdr:from>
    <xdr:ext cx="534377" cy="259045"/>
    <xdr:sp macro="" textlink="">
      <xdr:nvSpPr>
        <xdr:cNvPr id="85" name="テキスト ボックス 84"/>
        <xdr:cNvSpPr txBox="1"/>
      </xdr:nvSpPr>
      <xdr:spPr>
        <a:xfrm>
          <a:off x="3530111" y="48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109572</xdr:rowOff>
    </xdr:from>
    <xdr:to>
      <xdr:col>15</xdr:col>
      <xdr:colOff>101600</xdr:colOff>
      <xdr:row>30</xdr:row>
      <xdr:rowOff>39722</xdr:rowOff>
    </xdr:to>
    <xdr:sp macro="" textlink="">
      <xdr:nvSpPr>
        <xdr:cNvPr id="86" name="楕円 85"/>
        <xdr:cNvSpPr/>
      </xdr:nvSpPr>
      <xdr:spPr>
        <a:xfrm>
          <a:off x="2857500" y="5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56249</xdr:rowOff>
    </xdr:from>
    <xdr:ext cx="534377" cy="259045"/>
    <xdr:sp macro="" textlink="">
      <xdr:nvSpPr>
        <xdr:cNvPr id="87" name="テキスト ボックス 86"/>
        <xdr:cNvSpPr txBox="1"/>
      </xdr:nvSpPr>
      <xdr:spPr>
        <a:xfrm>
          <a:off x="2641111" y="48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126129</xdr:rowOff>
    </xdr:from>
    <xdr:to>
      <xdr:col>10</xdr:col>
      <xdr:colOff>165100</xdr:colOff>
      <xdr:row>30</xdr:row>
      <xdr:rowOff>56279</xdr:rowOff>
    </xdr:to>
    <xdr:sp macro="" textlink="">
      <xdr:nvSpPr>
        <xdr:cNvPr id="88" name="楕円 87"/>
        <xdr:cNvSpPr/>
      </xdr:nvSpPr>
      <xdr:spPr>
        <a:xfrm>
          <a:off x="1968500" y="50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72806</xdr:rowOff>
    </xdr:from>
    <xdr:ext cx="534377" cy="259045"/>
    <xdr:sp macro="" textlink="">
      <xdr:nvSpPr>
        <xdr:cNvPr id="89" name="テキスト ボックス 88"/>
        <xdr:cNvSpPr txBox="1"/>
      </xdr:nvSpPr>
      <xdr:spPr>
        <a:xfrm>
          <a:off x="1752111" y="48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160484</xdr:rowOff>
    </xdr:from>
    <xdr:to>
      <xdr:col>6</xdr:col>
      <xdr:colOff>38100</xdr:colOff>
      <xdr:row>30</xdr:row>
      <xdr:rowOff>90634</xdr:rowOff>
    </xdr:to>
    <xdr:sp macro="" textlink="">
      <xdr:nvSpPr>
        <xdr:cNvPr id="90" name="楕円 89"/>
        <xdr:cNvSpPr/>
      </xdr:nvSpPr>
      <xdr:spPr>
        <a:xfrm>
          <a:off x="1079500" y="51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107161</xdr:rowOff>
    </xdr:from>
    <xdr:ext cx="534377" cy="259045"/>
    <xdr:sp macro="" textlink="">
      <xdr:nvSpPr>
        <xdr:cNvPr id="91" name="テキスト ボックス 90"/>
        <xdr:cNvSpPr txBox="1"/>
      </xdr:nvSpPr>
      <xdr:spPr>
        <a:xfrm>
          <a:off x="863111" y="49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85391</xdr:rowOff>
    </xdr:from>
    <xdr:to>
      <xdr:col>24</xdr:col>
      <xdr:colOff>63500</xdr:colOff>
      <xdr:row>54</xdr:row>
      <xdr:rowOff>140288</xdr:rowOff>
    </xdr:to>
    <xdr:cxnSp macro="">
      <xdr:nvCxnSpPr>
        <xdr:cNvPr id="123" name="直線コネクタ 122"/>
        <xdr:cNvCxnSpPr/>
      </xdr:nvCxnSpPr>
      <xdr:spPr>
        <a:xfrm>
          <a:off x="3797300" y="9343691"/>
          <a:ext cx="8382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85391</xdr:rowOff>
    </xdr:from>
    <xdr:to>
      <xdr:col>19</xdr:col>
      <xdr:colOff>177800</xdr:colOff>
      <xdr:row>55</xdr:row>
      <xdr:rowOff>55412</xdr:rowOff>
    </xdr:to>
    <xdr:cxnSp macro="">
      <xdr:nvCxnSpPr>
        <xdr:cNvPr id="126" name="直線コネクタ 125"/>
        <xdr:cNvCxnSpPr/>
      </xdr:nvCxnSpPr>
      <xdr:spPr>
        <a:xfrm flipV="1">
          <a:off x="2908300" y="9343691"/>
          <a:ext cx="889000" cy="1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55412</xdr:rowOff>
    </xdr:from>
    <xdr:to>
      <xdr:col>15</xdr:col>
      <xdr:colOff>50800</xdr:colOff>
      <xdr:row>55</xdr:row>
      <xdr:rowOff>92739</xdr:rowOff>
    </xdr:to>
    <xdr:cxnSp macro="">
      <xdr:nvCxnSpPr>
        <xdr:cNvPr id="129" name="直線コネクタ 128"/>
        <xdr:cNvCxnSpPr/>
      </xdr:nvCxnSpPr>
      <xdr:spPr>
        <a:xfrm flipV="1">
          <a:off x="2019300" y="9485162"/>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2638</xdr:rowOff>
    </xdr:from>
    <xdr:to>
      <xdr:col>10</xdr:col>
      <xdr:colOff>114300</xdr:colOff>
      <xdr:row>55</xdr:row>
      <xdr:rowOff>92739</xdr:rowOff>
    </xdr:to>
    <xdr:cxnSp macro="">
      <xdr:nvCxnSpPr>
        <xdr:cNvPr id="132" name="直線コネクタ 131"/>
        <xdr:cNvCxnSpPr/>
      </xdr:nvCxnSpPr>
      <xdr:spPr>
        <a:xfrm>
          <a:off x="1130300" y="9432388"/>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83283</xdr:rowOff>
    </xdr:from>
    <xdr:to>
      <xdr:col>10</xdr:col>
      <xdr:colOff>165100</xdr:colOff>
      <xdr:row>57</xdr:row>
      <xdr:rowOff>13433</xdr:rowOff>
    </xdr:to>
    <xdr:sp macro="" textlink="">
      <xdr:nvSpPr>
        <xdr:cNvPr id="133" name="フローチャート: 判断 132"/>
        <xdr:cNvSpPr/>
      </xdr:nvSpPr>
      <xdr:spPr>
        <a:xfrm>
          <a:off x="1968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4560</xdr:rowOff>
    </xdr:from>
    <xdr:ext cx="534377" cy="259045"/>
    <xdr:sp macro="" textlink="">
      <xdr:nvSpPr>
        <xdr:cNvPr id="134" name="テキスト ボックス 133"/>
        <xdr:cNvSpPr txBox="1"/>
      </xdr:nvSpPr>
      <xdr:spPr>
        <a:xfrm>
          <a:off x="1752111" y="97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5" name="フローチャート: 判断 134"/>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164874</xdr:rowOff>
    </xdr:from>
    <xdr:ext cx="534377" cy="259045"/>
    <xdr:sp macro="" textlink="">
      <xdr:nvSpPr>
        <xdr:cNvPr id="136" name="テキスト ボックス 135"/>
        <xdr:cNvSpPr txBox="1"/>
      </xdr:nvSpPr>
      <xdr:spPr>
        <a:xfrm>
          <a:off x="863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89488</xdr:rowOff>
    </xdr:from>
    <xdr:to>
      <xdr:col>24</xdr:col>
      <xdr:colOff>114300</xdr:colOff>
      <xdr:row>55</xdr:row>
      <xdr:rowOff>19638</xdr:rowOff>
    </xdr:to>
    <xdr:sp macro="" textlink="">
      <xdr:nvSpPr>
        <xdr:cNvPr id="142" name="楕円 141"/>
        <xdr:cNvSpPr/>
      </xdr:nvSpPr>
      <xdr:spPr>
        <a:xfrm>
          <a:off x="4584700" y="93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112365</xdr:rowOff>
    </xdr:from>
    <xdr:ext cx="534377" cy="259045"/>
    <xdr:sp macro="" textlink="">
      <xdr:nvSpPr>
        <xdr:cNvPr id="143" name="物件費該当値テキスト"/>
        <xdr:cNvSpPr txBox="1"/>
      </xdr:nvSpPr>
      <xdr:spPr>
        <a:xfrm>
          <a:off x="4686300" y="9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34591</xdr:rowOff>
    </xdr:from>
    <xdr:to>
      <xdr:col>20</xdr:col>
      <xdr:colOff>38100</xdr:colOff>
      <xdr:row>54</xdr:row>
      <xdr:rowOff>136191</xdr:rowOff>
    </xdr:to>
    <xdr:sp macro="" textlink="">
      <xdr:nvSpPr>
        <xdr:cNvPr id="144" name="楕円 143"/>
        <xdr:cNvSpPr/>
      </xdr:nvSpPr>
      <xdr:spPr>
        <a:xfrm>
          <a:off x="3746500" y="92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152718</xdr:rowOff>
    </xdr:from>
    <xdr:ext cx="534377" cy="259045"/>
    <xdr:sp macro="" textlink="">
      <xdr:nvSpPr>
        <xdr:cNvPr id="145" name="テキスト ボックス 144"/>
        <xdr:cNvSpPr txBox="1"/>
      </xdr:nvSpPr>
      <xdr:spPr>
        <a:xfrm>
          <a:off x="3530111" y="90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4612</xdr:rowOff>
    </xdr:from>
    <xdr:to>
      <xdr:col>15</xdr:col>
      <xdr:colOff>101600</xdr:colOff>
      <xdr:row>55</xdr:row>
      <xdr:rowOff>106212</xdr:rowOff>
    </xdr:to>
    <xdr:sp macro="" textlink="">
      <xdr:nvSpPr>
        <xdr:cNvPr id="146" name="楕円 145"/>
        <xdr:cNvSpPr/>
      </xdr:nvSpPr>
      <xdr:spPr>
        <a:xfrm>
          <a:off x="2857500" y="9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122739</xdr:rowOff>
    </xdr:from>
    <xdr:ext cx="534377" cy="259045"/>
    <xdr:sp macro="" textlink="">
      <xdr:nvSpPr>
        <xdr:cNvPr id="147" name="テキスト ボックス 146"/>
        <xdr:cNvSpPr txBox="1"/>
      </xdr:nvSpPr>
      <xdr:spPr>
        <a:xfrm>
          <a:off x="2641111" y="920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41939</xdr:rowOff>
    </xdr:from>
    <xdr:to>
      <xdr:col>10</xdr:col>
      <xdr:colOff>165100</xdr:colOff>
      <xdr:row>55</xdr:row>
      <xdr:rowOff>143539</xdr:rowOff>
    </xdr:to>
    <xdr:sp macro="" textlink="">
      <xdr:nvSpPr>
        <xdr:cNvPr id="148" name="楕円 147"/>
        <xdr:cNvSpPr/>
      </xdr:nvSpPr>
      <xdr:spPr>
        <a:xfrm>
          <a:off x="1968500" y="94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160066</xdr:rowOff>
    </xdr:from>
    <xdr:ext cx="534377" cy="259045"/>
    <xdr:sp macro="" textlink="">
      <xdr:nvSpPr>
        <xdr:cNvPr id="149" name="テキスト ボックス 148"/>
        <xdr:cNvSpPr txBox="1"/>
      </xdr:nvSpPr>
      <xdr:spPr>
        <a:xfrm>
          <a:off x="1752111" y="9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123288</xdr:rowOff>
    </xdr:from>
    <xdr:to>
      <xdr:col>6</xdr:col>
      <xdr:colOff>38100</xdr:colOff>
      <xdr:row>55</xdr:row>
      <xdr:rowOff>53438</xdr:rowOff>
    </xdr:to>
    <xdr:sp macro="" textlink="">
      <xdr:nvSpPr>
        <xdr:cNvPr id="150" name="楕円 149"/>
        <xdr:cNvSpPr/>
      </xdr:nvSpPr>
      <xdr:spPr>
        <a:xfrm>
          <a:off x="1079500" y="9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69965</xdr:rowOff>
    </xdr:from>
    <xdr:ext cx="534377" cy="259045"/>
    <xdr:sp macro="" textlink="">
      <xdr:nvSpPr>
        <xdr:cNvPr id="151" name="テキスト ボックス 150"/>
        <xdr:cNvSpPr txBox="1"/>
      </xdr:nvSpPr>
      <xdr:spPr>
        <a:xfrm>
          <a:off x="863111" y="91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30048</xdr:rowOff>
    </xdr:from>
    <xdr:to>
      <xdr:col>24</xdr:col>
      <xdr:colOff>63500</xdr:colOff>
      <xdr:row>76</xdr:row>
      <xdr:rowOff>66472</xdr:rowOff>
    </xdr:to>
    <xdr:cxnSp macro="">
      <xdr:nvCxnSpPr>
        <xdr:cNvPr id="180" name="直線コネクタ 179"/>
        <xdr:cNvCxnSpPr/>
      </xdr:nvCxnSpPr>
      <xdr:spPr>
        <a:xfrm>
          <a:off x="3797300" y="13060248"/>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30048</xdr:rowOff>
    </xdr:from>
    <xdr:to>
      <xdr:col>19</xdr:col>
      <xdr:colOff>177800</xdr:colOff>
      <xdr:row>76</xdr:row>
      <xdr:rowOff>123622</xdr:rowOff>
    </xdr:to>
    <xdr:cxnSp macro="">
      <xdr:nvCxnSpPr>
        <xdr:cNvPr id="183" name="直線コネクタ 182"/>
        <xdr:cNvCxnSpPr/>
      </xdr:nvCxnSpPr>
      <xdr:spPr>
        <a:xfrm flipV="1">
          <a:off x="2908300" y="13060248"/>
          <a:ext cx="889000" cy="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162882</xdr:rowOff>
    </xdr:from>
    <xdr:ext cx="469744" cy="259045"/>
    <xdr:sp macro="" textlink="">
      <xdr:nvSpPr>
        <xdr:cNvPr id="185" name="テキスト ボックス 184"/>
        <xdr:cNvSpPr txBox="1"/>
      </xdr:nvSpPr>
      <xdr:spPr>
        <a:xfrm>
          <a:off x="3562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120345</xdr:rowOff>
    </xdr:from>
    <xdr:to>
      <xdr:col>15</xdr:col>
      <xdr:colOff>50800</xdr:colOff>
      <xdr:row>76</xdr:row>
      <xdr:rowOff>123622</xdr:rowOff>
    </xdr:to>
    <xdr:cxnSp macro="">
      <xdr:nvCxnSpPr>
        <xdr:cNvPr id="186" name="直線コネクタ 185"/>
        <xdr:cNvCxnSpPr/>
      </xdr:nvCxnSpPr>
      <xdr:spPr>
        <a:xfrm>
          <a:off x="2019300" y="1315054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120345</xdr:rowOff>
    </xdr:from>
    <xdr:to>
      <xdr:col>10</xdr:col>
      <xdr:colOff>114300</xdr:colOff>
      <xdr:row>76</xdr:row>
      <xdr:rowOff>158065</xdr:rowOff>
    </xdr:to>
    <xdr:cxnSp macro="">
      <xdr:nvCxnSpPr>
        <xdr:cNvPr id="189" name="直線コネクタ 188"/>
        <xdr:cNvCxnSpPr/>
      </xdr:nvCxnSpPr>
      <xdr:spPr>
        <a:xfrm flipV="1">
          <a:off x="1130300" y="1315054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11328</xdr:rowOff>
    </xdr:from>
    <xdr:to>
      <xdr:col>10</xdr:col>
      <xdr:colOff>165100</xdr:colOff>
      <xdr:row>77</xdr:row>
      <xdr:rowOff>112928</xdr:rowOff>
    </xdr:to>
    <xdr:sp macro="" textlink="">
      <xdr:nvSpPr>
        <xdr:cNvPr id="190" name="フローチャート: 判断 189"/>
        <xdr:cNvSpPr/>
      </xdr:nvSpPr>
      <xdr:spPr>
        <a:xfrm>
          <a:off x="1968500" y="1321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104055</xdr:rowOff>
    </xdr:from>
    <xdr:ext cx="469744" cy="259045"/>
    <xdr:sp macro="" textlink="">
      <xdr:nvSpPr>
        <xdr:cNvPr id="191" name="テキスト ボックス 190"/>
        <xdr:cNvSpPr txBox="1"/>
      </xdr:nvSpPr>
      <xdr:spPr>
        <a:xfrm>
          <a:off x="1784428" y="133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60477</xdr:rowOff>
    </xdr:from>
    <xdr:to>
      <xdr:col>6</xdr:col>
      <xdr:colOff>38100</xdr:colOff>
      <xdr:row>77</xdr:row>
      <xdr:rowOff>162077</xdr:rowOff>
    </xdr:to>
    <xdr:sp macro="" textlink="">
      <xdr:nvSpPr>
        <xdr:cNvPr id="192" name="フローチャート: 判断 191"/>
        <xdr:cNvSpPr/>
      </xdr:nvSpPr>
      <xdr:spPr>
        <a:xfrm>
          <a:off x="1079500" y="132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153204</xdr:rowOff>
    </xdr:from>
    <xdr:ext cx="469744" cy="259045"/>
    <xdr:sp macro="" textlink="">
      <xdr:nvSpPr>
        <xdr:cNvPr id="193" name="テキスト ボックス 192"/>
        <xdr:cNvSpPr txBox="1"/>
      </xdr:nvSpPr>
      <xdr:spPr>
        <a:xfrm>
          <a:off x="895428" y="1335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15672</xdr:rowOff>
    </xdr:from>
    <xdr:to>
      <xdr:col>24</xdr:col>
      <xdr:colOff>114300</xdr:colOff>
      <xdr:row>76</xdr:row>
      <xdr:rowOff>117272</xdr:rowOff>
    </xdr:to>
    <xdr:sp macro="" textlink="">
      <xdr:nvSpPr>
        <xdr:cNvPr id="199" name="楕円 198"/>
        <xdr:cNvSpPr/>
      </xdr:nvSpPr>
      <xdr:spPr>
        <a:xfrm>
          <a:off x="4584700" y="130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38549</xdr:rowOff>
    </xdr:from>
    <xdr:ext cx="469744" cy="259045"/>
    <xdr:sp macro="" textlink="">
      <xdr:nvSpPr>
        <xdr:cNvPr id="200" name="維持補修費該当値テキスト"/>
        <xdr:cNvSpPr txBox="1"/>
      </xdr:nvSpPr>
      <xdr:spPr>
        <a:xfrm>
          <a:off x="4686300" y="128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150698</xdr:rowOff>
    </xdr:from>
    <xdr:to>
      <xdr:col>20</xdr:col>
      <xdr:colOff>38100</xdr:colOff>
      <xdr:row>76</xdr:row>
      <xdr:rowOff>80848</xdr:rowOff>
    </xdr:to>
    <xdr:sp macro="" textlink="">
      <xdr:nvSpPr>
        <xdr:cNvPr id="201" name="楕円 200"/>
        <xdr:cNvSpPr/>
      </xdr:nvSpPr>
      <xdr:spPr>
        <a:xfrm>
          <a:off x="3746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97376</xdr:rowOff>
    </xdr:from>
    <xdr:ext cx="469744" cy="259045"/>
    <xdr:sp macro="" textlink="">
      <xdr:nvSpPr>
        <xdr:cNvPr id="202" name="テキスト ボックス 201"/>
        <xdr:cNvSpPr txBox="1"/>
      </xdr:nvSpPr>
      <xdr:spPr>
        <a:xfrm>
          <a:off x="3562428" y="12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72822</xdr:rowOff>
    </xdr:from>
    <xdr:to>
      <xdr:col>15</xdr:col>
      <xdr:colOff>101600</xdr:colOff>
      <xdr:row>77</xdr:row>
      <xdr:rowOff>2972</xdr:rowOff>
    </xdr:to>
    <xdr:sp macro="" textlink="">
      <xdr:nvSpPr>
        <xdr:cNvPr id="203" name="楕円 202"/>
        <xdr:cNvSpPr/>
      </xdr:nvSpPr>
      <xdr:spPr>
        <a:xfrm>
          <a:off x="2857500" y="131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19499</xdr:rowOff>
    </xdr:from>
    <xdr:ext cx="469744" cy="259045"/>
    <xdr:sp macro="" textlink="">
      <xdr:nvSpPr>
        <xdr:cNvPr id="204" name="テキスト ボックス 203"/>
        <xdr:cNvSpPr txBox="1"/>
      </xdr:nvSpPr>
      <xdr:spPr>
        <a:xfrm>
          <a:off x="2673428" y="1287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69545</xdr:rowOff>
    </xdr:from>
    <xdr:to>
      <xdr:col>10</xdr:col>
      <xdr:colOff>165100</xdr:colOff>
      <xdr:row>76</xdr:row>
      <xdr:rowOff>171145</xdr:rowOff>
    </xdr:to>
    <xdr:sp macro="" textlink="">
      <xdr:nvSpPr>
        <xdr:cNvPr id="205" name="楕円 204"/>
        <xdr:cNvSpPr/>
      </xdr:nvSpPr>
      <xdr:spPr>
        <a:xfrm>
          <a:off x="1968500" y="130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16222</xdr:rowOff>
    </xdr:from>
    <xdr:ext cx="469744" cy="259045"/>
    <xdr:sp macro="" textlink="">
      <xdr:nvSpPr>
        <xdr:cNvPr id="206" name="テキスト ボックス 205"/>
        <xdr:cNvSpPr txBox="1"/>
      </xdr:nvSpPr>
      <xdr:spPr>
        <a:xfrm>
          <a:off x="1784428" y="1287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107265</xdr:rowOff>
    </xdr:from>
    <xdr:to>
      <xdr:col>6</xdr:col>
      <xdr:colOff>38100</xdr:colOff>
      <xdr:row>77</xdr:row>
      <xdr:rowOff>37415</xdr:rowOff>
    </xdr:to>
    <xdr:sp macro="" textlink="">
      <xdr:nvSpPr>
        <xdr:cNvPr id="207" name="楕円 206"/>
        <xdr:cNvSpPr/>
      </xdr:nvSpPr>
      <xdr:spPr>
        <a:xfrm>
          <a:off x="1079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53941</xdr:rowOff>
    </xdr:from>
    <xdr:ext cx="469744" cy="259045"/>
    <xdr:sp macro="" textlink="">
      <xdr:nvSpPr>
        <xdr:cNvPr id="208" name="テキスト ボックス 207"/>
        <xdr:cNvSpPr txBox="1"/>
      </xdr:nvSpPr>
      <xdr:spPr>
        <a:xfrm>
          <a:off x="895428" y="129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38964</xdr:rowOff>
    </xdr:from>
    <xdr:to>
      <xdr:col>24</xdr:col>
      <xdr:colOff>63500</xdr:colOff>
      <xdr:row>97</xdr:row>
      <xdr:rowOff>65012</xdr:rowOff>
    </xdr:to>
    <xdr:cxnSp macro="">
      <xdr:nvCxnSpPr>
        <xdr:cNvPr id="238" name="直線コネクタ 237"/>
        <xdr:cNvCxnSpPr/>
      </xdr:nvCxnSpPr>
      <xdr:spPr>
        <a:xfrm flipV="1">
          <a:off x="3797300" y="16669614"/>
          <a:ext cx="838200" cy="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50330</xdr:rowOff>
    </xdr:from>
    <xdr:to>
      <xdr:col>19</xdr:col>
      <xdr:colOff>177800</xdr:colOff>
      <xdr:row>97</xdr:row>
      <xdr:rowOff>65012</xdr:rowOff>
    </xdr:to>
    <xdr:cxnSp macro="">
      <xdr:nvCxnSpPr>
        <xdr:cNvPr id="241" name="直線コネクタ 240"/>
        <xdr:cNvCxnSpPr/>
      </xdr:nvCxnSpPr>
      <xdr:spPr>
        <a:xfrm>
          <a:off x="2908300" y="16680980"/>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50330</xdr:rowOff>
    </xdr:from>
    <xdr:to>
      <xdr:col>15</xdr:col>
      <xdr:colOff>50800</xdr:colOff>
      <xdr:row>97</xdr:row>
      <xdr:rowOff>121768</xdr:rowOff>
    </xdr:to>
    <xdr:cxnSp macro="">
      <xdr:nvCxnSpPr>
        <xdr:cNvPr id="244" name="直線コネクタ 243"/>
        <xdr:cNvCxnSpPr/>
      </xdr:nvCxnSpPr>
      <xdr:spPr>
        <a:xfrm flipV="1">
          <a:off x="2019300" y="1668098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121768</xdr:rowOff>
    </xdr:from>
    <xdr:to>
      <xdr:col>10</xdr:col>
      <xdr:colOff>114300</xdr:colOff>
      <xdr:row>97</xdr:row>
      <xdr:rowOff>169266</xdr:rowOff>
    </xdr:to>
    <xdr:cxnSp macro="">
      <xdr:nvCxnSpPr>
        <xdr:cNvPr id="247" name="直線コネクタ 246"/>
        <xdr:cNvCxnSpPr/>
      </xdr:nvCxnSpPr>
      <xdr:spPr>
        <a:xfrm flipV="1">
          <a:off x="1130300" y="16752418"/>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89484</xdr:rowOff>
    </xdr:from>
    <xdr:to>
      <xdr:col>10</xdr:col>
      <xdr:colOff>165100</xdr:colOff>
      <xdr:row>98</xdr:row>
      <xdr:rowOff>19634</xdr:rowOff>
    </xdr:to>
    <xdr:sp macro="" textlink="">
      <xdr:nvSpPr>
        <xdr:cNvPr id="248" name="フローチャート: 判断 247"/>
        <xdr:cNvSpPr/>
      </xdr:nvSpPr>
      <xdr:spPr>
        <a:xfrm>
          <a:off x="1968500" y="1672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10761</xdr:rowOff>
    </xdr:from>
    <xdr:ext cx="534377" cy="259045"/>
    <xdr:sp macro="" textlink="">
      <xdr:nvSpPr>
        <xdr:cNvPr id="249" name="テキスト ボックス 248"/>
        <xdr:cNvSpPr txBox="1"/>
      </xdr:nvSpPr>
      <xdr:spPr>
        <a:xfrm>
          <a:off x="1752111" y="168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23927</xdr:rowOff>
    </xdr:from>
    <xdr:to>
      <xdr:col>6</xdr:col>
      <xdr:colOff>38100</xdr:colOff>
      <xdr:row>98</xdr:row>
      <xdr:rowOff>125527</xdr:rowOff>
    </xdr:to>
    <xdr:sp macro="" textlink="">
      <xdr:nvSpPr>
        <xdr:cNvPr id="250" name="フローチャート: 判断 249"/>
        <xdr:cNvSpPr/>
      </xdr:nvSpPr>
      <xdr:spPr>
        <a:xfrm>
          <a:off x="1079500" y="168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116654</xdr:rowOff>
    </xdr:from>
    <xdr:ext cx="534377" cy="259045"/>
    <xdr:sp macro="" textlink="">
      <xdr:nvSpPr>
        <xdr:cNvPr id="251" name="テキスト ボックス 250"/>
        <xdr:cNvSpPr txBox="1"/>
      </xdr:nvSpPr>
      <xdr:spPr>
        <a:xfrm>
          <a:off x="863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159614</xdr:rowOff>
    </xdr:from>
    <xdr:to>
      <xdr:col>24</xdr:col>
      <xdr:colOff>114300</xdr:colOff>
      <xdr:row>97</xdr:row>
      <xdr:rowOff>89764</xdr:rowOff>
    </xdr:to>
    <xdr:sp macro="" textlink="">
      <xdr:nvSpPr>
        <xdr:cNvPr id="257" name="楕円 256"/>
        <xdr:cNvSpPr/>
      </xdr:nvSpPr>
      <xdr:spPr>
        <a:xfrm>
          <a:off x="4584700" y="166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74541</xdr:rowOff>
    </xdr:from>
    <xdr:ext cx="534377" cy="259045"/>
    <xdr:sp macro="" textlink="">
      <xdr:nvSpPr>
        <xdr:cNvPr id="258" name="扶助費該当値テキスト"/>
        <xdr:cNvSpPr txBox="1"/>
      </xdr:nvSpPr>
      <xdr:spPr>
        <a:xfrm>
          <a:off x="4686300" y="165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14212</xdr:rowOff>
    </xdr:from>
    <xdr:to>
      <xdr:col>20</xdr:col>
      <xdr:colOff>38100</xdr:colOff>
      <xdr:row>97</xdr:row>
      <xdr:rowOff>115812</xdr:rowOff>
    </xdr:to>
    <xdr:sp macro="" textlink="">
      <xdr:nvSpPr>
        <xdr:cNvPr id="259" name="楕円 258"/>
        <xdr:cNvSpPr/>
      </xdr:nvSpPr>
      <xdr:spPr>
        <a:xfrm>
          <a:off x="3746500" y="166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106939</xdr:rowOff>
    </xdr:from>
    <xdr:ext cx="534377" cy="259045"/>
    <xdr:sp macro="" textlink="">
      <xdr:nvSpPr>
        <xdr:cNvPr id="260" name="テキスト ボックス 259"/>
        <xdr:cNvSpPr txBox="1"/>
      </xdr:nvSpPr>
      <xdr:spPr>
        <a:xfrm>
          <a:off x="3530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170980</xdr:rowOff>
    </xdr:from>
    <xdr:to>
      <xdr:col>15</xdr:col>
      <xdr:colOff>101600</xdr:colOff>
      <xdr:row>97</xdr:row>
      <xdr:rowOff>101130</xdr:rowOff>
    </xdr:to>
    <xdr:sp macro="" textlink="">
      <xdr:nvSpPr>
        <xdr:cNvPr id="261" name="楕円 260"/>
        <xdr:cNvSpPr/>
      </xdr:nvSpPr>
      <xdr:spPr>
        <a:xfrm>
          <a:off x="2857500" y="166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92257</xdr:rowOff>
    </xdr:from>
    <xdr:ext cx="534377" cy="259045"/>
    <xdr:sp macro="" textlink="">
      <xdr:nvSpPr>
        <xdr:cNvPr id="262" name="テキスト ボックス 261"/>
        <xdr:cNvSpPr txBox="1"/>
      </xdr:nvSpPr>
      <xdr:spPr>
        <a:xfrm>
          <a:off x="2641111" y="167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70968</xdr:rowOff>
    </xdr:from>
    <xdr:to>
      <xdr:col>10</xdr:col>
      <xdr:colOff>165100</xdr:colOff>
      <xdr:row>98</xdr:row>
      <xdr:rowOff>1118</xdr:rowOff>
    </xdr:to>
    <xdr:sp macro="" textlink="">
      <xdr:nvSpPr>
        <xdr:cNvPr id="263" name="楕円 262"/>
        <xdr:cNvSpPr/>
      </xdr:nvSpPr>
      <xdr:spPr>
        <a:xfrm>
          <a:off x="1968500" y="167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17645</xdr:rowOff>
    </xdr:from>
    <xdr:ext cx="534377" cy="259045"/>
    <xdr:sp macro="" textlink="">
      <xdr:nvSpPr>
        <xdr:cNvPr id="264" name="テキスト ボックス 263"/>
        <xdr:cNvSpPr txBox="1"/>
      </xdr:nvSpPr>
      <xdr:spPr>
        <a:xfrm>
          <a:off x="1752111" y="164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118466</xdr:rowOff>
    </xdr:from>
    <xdr:to>
      <xdr:col>6</xdr:col>
      <xdr:colOff>38100</xdr:colOff>
      <xdr:row>98</xdr:row>
      <xdr:rowOff>48616</xdr:rowOff>
    </xdr:to>
    <xdr:sp macro="" textlink="">
      <xdr:nvSpPr>
        <xdr:cNvPr id="265" name="楕円 264"/>
        <xdr:cNvSpPr/>
      </xdr:nvSpPr>
      <xdr:spPr>
        <a:xfrm>
          <a:off x="1079500" y="167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65143</xdr:rowOff>
    </xdr:from>
    <xdr:ext cx="534377" cy="259045"/>
    <xdr:sp macro="" textlink="">
      <xdr:nvSpPr>
        <xdr:cNvPr id="266" name="テキスト ボックス 265"/>
        <xdr:cNvSpPr txBox="1"/>
      </xdr:nvSpPr>
      <xdr:spPr>
        <a:xfrm>
          <a:off x="863111" y="165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64433</xdr:rowOff>
    </xdr:from>
    <xdr:to>
      <xdr:col>55</xdr:col>
      <xdr:colOff>0</xdr:colOff>
      <xdr:row>32</xdr:row>
      <xdr:rowOff>123984</xdr:rowOff>
    </xdr:to>
    <xdr:cxnSp macro="">
      <xdr:nvCxnSpPr>
        <xdr:cNvPr id="296" name="直線コネクタ 295"/>
        <xdr:cNvCxnSpPr/>
      </xdr:nvCxnSpPr>
      <xdr:spPr>
        <a:xfrm flipV="1">
          <a:off x="9639300" y="5550833"/>
          <a:ext cx="8382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123984</xdr:rowOff>
    </xdr:from>
    <xdr:to>
      <xdr:col>50</xdr:col>
      <xdr:colOff>114300</xdr:colOff>
      <xdr:row>33</xdr:row>
      <xdr:rowOff>14465</xdr:rowOff>
    </xdr:to>
    <xdr:cxnSp macro="">
      <xdr:nvCxnSpPr>
        <xdr:cNvPr id="299" name="直線コネクタ 298"/>
        <xdr:cNvCxnSpPr/>
      </xdr:nvCxnSpPr>
      <xdr:spPr>
        <a:xfrm flipV="1">
          <a:off x="8750300" y="5610384"/>
          <a:ext cx="889000" cy="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14465</xdr:rowOff>
    </xdr:from>
    <xdr:to>
      <xdr:col>45</xdr:col>
      <xdr:colOff>177800</xdr:colOff>
      <xdr:row>33</xdr:row>
      <xdr:rowOff>116440</xdr:rowOff>
    </xdr:to>
    <xdr:cxnSp macro="">
      <xdr:nvCxnSpPr>
        <xdr:cNvPr id="302" name="直線コネクタ 301"/>
        <xdr:cNvCxnSpPr/>
      </xdr:nvCxnSpPr>
      <xdr:spPr>
        <a:xfrm flipV="1">
          <a:off x="7861300" y="5672315"/>
          <a:ext cx="889000" cy="10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116440</xdr:rowOff>
    </xdr:from>
    <xdr:to>
      <xdr:col>41</xdr:col>
      <xdr:colOff>50800</xdr:colOff>
      <xdr:row>33</xdr:row>
      <xdr:rowOff>141281</xdr:rowOff>
    </xdr:to>
    <xdr:cxnSp macro="">
      <xdr:nvCxnSpPr>
        <xdr:cNvPr id="305" name="直線コネクタ 304"/>
        <xdr:cNvCxnSpPr/>
      </xdr:nvCxnSpPr>
      <xdr:spPr>
        <a:xfrm flipV="1">
          <a:off x="6972300" y="577429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39827</xdr:rowOff>
    </xdr:from>
    <xdr:to>
      <xdr:col>41</xdr:col>
      <xdr:colOff>101600</xdr:colOff>
      <xdr:row>34</xdr:row>
      <xdr:rowOff>141427</xdr:rowOff>
    </xdr:to>
    <xdr:sp macro="" textlink="">
      <xdr:nvSpPr>
        <xdr:cNvPr id="306" name="フローチャート: 判断 305"/>
        <xdr:cNvSpPr/>
      </xdr:nvSpPr>
      <xdr:spPr>
        <a:xfrm>
          <a:off x="7810500" y="586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132554</xdr:rowOff>
    </xdr:from>
    <xdr:ext cx="534377" cy="259045"/>
    <xdr:sp macro="" textlink="">
      <xdr:nvSpPr>
        <xdr:cNvPr id="307" name="テキスト ボックス 306"/>
        <xdr:cNvSpPr txBox="1"/>
      </xdr:nvSpPr>
      <xdr:spPr>
        <a:xfrm>
          <a:off x="7594111" y="59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84481</xdr:rowOff>
    </xdr:from>
    <xdr:to>
      <xdr:col>36</xdr:col>
      <xdr:colOff>165100</xdr:colOff>
      <xdr:row>37</xdr:row>
      <xdr:rowOff>14631</xdr:rowOff>
    </xdr:to>
    <xdr:sp macro="" textlink="">
      <xdr:nvSpPr>
        <xdr:cNvPr id="308" name="フローチャート: 判断 307"/>
        <xdr:cNvSpPr/>
      </xdr:nvSpPr>
      <xdr:spPr>
        <a:xfrm>
          <a:off x="6921500" y="62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5758</xdr:rowOff>
    </xdr:from>
    <xdr:ext cx="534377" cy="259045"/>
    <xdr:sp macro="" textlink="">
      <xdr:nvSpPr>
        <xdr:cNvPr id="309" name="テキスト ボックス 308"/>
        <xdr:cNvSpPr txBox="1"/>
      </xdr:nvSpPr>
      <xdr:spPr>
        <a:xfrm>
          <a:off x="6705111" y="6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13633</xdr:rowOff>
    </xdr:from>
    <xdr:to>
      <xdr:col>55</xdr:col>
      <xdr:colOff>50800</xdr:colOff>
      <xdr:row>32</xdr:row>
      <xdr:rowOff>115233</xdr:rowOff>
    </xdr:to>
    <xdr:sp macro="" textlink="">
      <xdr:nvSpPr>
        <xdr:cNvPr id="315" name="楕円 314"/>
        <xdr:cNvSpPr/>
      </xdr:nvSpPr>
      <xdr:spPr>
        <a:xfrm>
          <a:off x="10426700" y="5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36510</xdr:rowOff>
    </xdr:from>
    <xdr:ext cx="534377" cy="259045"/>
    <xdr:sp macro="" textlink="">
      <xdr:nvSpPr>
        <xdr:cNvPr id="316" name="補助費等該当値テキスト"/>
        <xdr:cNvSpPr txBox="1"/>
      </xdr:nvSpPr>
      <xdr:spPr>
        <a:xfrm>
          <a:off x="10528300" y="53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73184</xdr:rowOff>
    </xdr:from>
    <xdr:to>
      <xdr:col>50</xdr:col>
      <xdr:colOff>165100</xdr:colOff>
      <xdr:row>33</xdr:row>
      <xdr:rowOff>3334</xdr:rowOff>
    </xdr:to>
    <xdr:sp macro="" textlink="">
      <xdr:nvSpPr>
        <xdr:cNvPr id="317" name="楕円 316"/>
        <xdr:cNvSpPr/>
      </xdr:nvSpPr>
      <xdr:spPr>
        <a:xfrm>
          <a:off x="9588500" y="55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19861</xdr:rowOff>
    </xdr:from>
    <xdr:ext cx="534377" cy="259045"/>
    <xdr:sp macro="" textlink="">
      <xdr:nvSpPr>
        <xdr:cNvPr id="318" name="テキスト ボックス 317"/>
        <xdr:cNvSpPr txBox="1"/>
      </xdr:nvSpPr>
      <xdr:spPr>
        <a:xfrm>
          <a:off x="9372111" y="53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135115</xdr:rowOff>
    </xdr:from>
    <xdr:to>
      <xdr:col>46</xdr:col>
      <xdr:colOff>38100</xdr:colOff>
      <xdr:row>33</xdr:row>
      <xdr:rowOff>65265</xdr:rowOff>
    </xdr:to>
    <xdr:sp macro="" textlink="">
      <xdr:nvSpPr>
        <xdr:cNvPr id="319" name="楕円 318"/>
        <xdr:cNvSpPr/>
      </xdr:nvSpPr>
      <xdr:spPr>
        <a:xfrm>
          <a:off x="8699500" y="56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81792</xdr:rowOff>
    </xdr:from>
    <xdr:ext cx="534377" cy="259045"/>
    <xdr:sp macro="" textlink="">
      <xdr:nvSpPr>
        <xdr:cNvPr id="320" name="テキスト ボックス 319"/>
        <xdr:cNvSpPr txBox="1"/>
      </xdr:nvSpPr>
      <xdr:spPr>
        <a:xfrm>
          <a:off x="8483111" y="53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65640</xdr:rowOff>
    </xdr:from>
    <xdr:to>
      <xdr:col>41</xdr:col>
      <xdr:colOff>101600</xdr:colOff>
      <xdr:row>33</xdr:row>
      <xdr:rowOff>167240</xdr:rowOff>
    </xdr:to>
    <xdr:sp macro="" textlink="">
      <xdr:nvSpPr>
        <xdr:cNvPr id="321" name="楕円 320"/>
        <xdr:cNvSpPr/>
      </xdr:nvSpPr>
      <xdr:spPr>
        <a:xfrm>
          <a:off x="7810500" y="57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12317</xdr:rowOff>
    </xdr:from>
    <xdr:ext cx="534377" cy="259045"/>
    <xdr:sp macro="" textlink="">
      <xdr:nvSpPr>
        <xdr:cNvPr id="322" name="テキスト ボックス 321"/>
        <xdr:cNvSpPr txBox="1"/>
      </xdr:nvSpPr>
      <xdr:spPr>
        <a:xfrm>
          <a:off x="7594111" y="54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90481</xdr:rowOff>
    </xdr:from>
    <xdr:to>
      <xdr:col>36</xdr:col>
      <xdr:colOff>165100</xdr:colOff>
      <xdr:row>34</xdr:row>
      <xdr:rowOff>20631</xdr:rowOff>
    </xdr:to>
    <xdr:sp macro="" textlink="">
      <xdr:nvSpPr>
        <xdr:cNvPr id="323" name="楕円 322"/>
        <xdr:cNvSpPr/>
      </xdr:nvSpPr>
      <xdr:spPr>
        <a:xfrm>
          <a:off x="6921500" y="5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37158</xdr:rowOff>
    </xdr:from>
    <xdr:ext cx="534377" cy="259045"/>
    <xdr:sp macro="" textlink="">
      <xdr:nvSpPr>
        <xdr:cNvPr id="324" name="テキスト ボックス 323"/>
        <xdr:cNvSpPr txBox="1"/>
      </xdr:nvSpPr>
      <xdr:spPr>
        <a:xfrm>
          <a:off x="6705111" y="55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96495</xdr:rowOff>
    </xdr:from>
    <xdr:to>
      <xdr:col>55</xdr:col>
      <xdr:colOff>0</xdr:colOff>
      <xdr:row>56</xdr:row>
      <xdr:rowOff>148582</xdr:rowOff>
    </xdr:to>
    <xdr:cxnSp macro="">
      <xdr:nvCxnSpPr>
        <xdr:cNvPr id="356" name="直線コネクタ 355"/>
        <xdr:cNvCxnSpPr/>
      </xdr:nvCxnSpPr>
      <xdr:spPr>
        <a:xfrm>
          <a:off x="9639300" y="9354795"/>
          <a:ext cx="838200" cy="39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162999</xdr:rowOff>
    </xdr:from>
    <xdr:ext cx="534377" cy="259045"/>
    <xdr:sp macro="" textlink="">
      <xdr:nvSpPr>
        <xdr:cNvPr id="357" name="普通建設事業費平均値テキスト"/>
        <xdr:cNvSpPr txBox="1"/>
      </xdr:nvSpPr>
      <xdr:spPr>
        <a:xfrm>
          <a:off x="10528300" y="924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96495</xdr:rowOff>
    </xdr:from>
    <xdr:to>
      <xdr:col>50</xdr:col>
      <xdr:colOff>114300</xdr:colOff>
      <xdr:row>56</xdr:row>
      <xdr:rowOff>82289</xdr:rowOff>
    </xdr:to>
    <xdr:cxnSp macro="">
      <xdr:nvCxnSpPr>
        <xdr:cNvPr id="359" name="直線コネクタ 358"/>
        <xdr:cNvCxnSpPr/>
      </xdr:nvCxnSpPr>
      <xdr:spPr>
        <a:xfrm flipV="1">
          <a:off x="8750300" y="9354795"/>
          <a:ext cx="889000" cy="3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44407</xdr:rowOff>
    </xdr:from>
    <xdr:to>
      <xdr:col>45</xdr:col>
      <xdr:colOff>177800</xdr:colOff>
      <xdr:row>56</xdr:row>
      <xdr:rowOff>82289</xdr:rowOff>
    </xdr:to>
    <xdr:cxnSp macro="">
      <xdr:nvCxnSpPr>
        <xdr:cNvPr id="362" name="直線コネクタ 361"/>
        <xdr:cNvCxnSpPr/>
      </xdr:nvCxnSpPr>
      <xdr:spPr>
        <a:xfrm>
          <a:off x="7861300" y="8959807"/>
          <a:ext cx="889000" cy="7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42921</xdr:rowOff>
    </xdr:from>
    <xdr:to>
      <xdr:col>41</xdr:col>
      <xdr:colOff>50800</xdr:colOff>
      <xdr:row>52</xdr:row>
      <xdr:rowOff>44407</xdr:rowOff>
    </xdr:to>
    <xdr:cxnSp macro="">
      <xdr:nvCxnSpPr>
        <xdr:cNvPr id="365" name="直線コネクタ 364"/>
        <xdr:cNvCxnSpPr/>
      </xdr:nvCxnSpPr>
      <xdr:spPr>
        <a:xfrm>
          <a:off x="6972300" y="8786871"/>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9771</xdr:rowOff>
    </xdr:from>
    <xdr:to>
      <xdr:col>41</xdr:col>
      <xdr:colOff>101600</xdr:colOff>
      <xdr:row>55</xdr:row>
      <xdr:rowOff>111371</xdr:rowOff>
    </xdr:to>
    <xdr:sp macro="" textlink="">
      <xdr:nvSpPr>
        <xdr:cNvPr id="366" name="フローチャート: 判断 365"/>
        <xdr:cNvSpPr/>
      </xdr:nvSpPr>
      <xdr:spPr>
        <a:xfrm>
          <a:off x="7810500" y="943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102498</xdr:rowOff>
    </xdr:from>
    <xdr:ext cx="534377" cy="259045"/>
    <xdr:sp macro="" textlink="">
      <xdr:nvSpPr>
        <xdr:cNvPr id="367" name="テキスト ボックス 366"/>
        <xdr:cNvSpPr txBox="1"/>
      </xdr:nvSpPr>
      <xdr:spPr>
        <a:xfrm>
          <a:off x="7594111" y="95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10735</xdr:rowOff>
    </xdr:from>
    <xdr:to>
      <xdr:col>36</xdr:col>
      <xdr:colOff>165100</xdr:colOff>
      <xdr:row>55</xdr:row>
      <xdr:rowOff>112335</xdr:rowOff>
    </xdr:to>
    <xdr:sp macro="" textlink="">
      <xdr:nvSpPr>
        <xdr:cNvPr id="368" name="フローチャート: 判断 367"/>
        <xdr:cNvSpPr/>
      </xdr:nvSpPr>
      <xdr:spPr>
        <a:xfrm>
          <a:off x="6921500" y="94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103462</xdr:rowOff>
    </xdr:from>
    <xdr:ext cx="534377" cy="259045"/>
    <xdr:sp macro="" textlink="">
      <xdr:nvSpPr>
        <xdr:cNvPr id="369" name="テキスト ボックス 368"/>
        <xdr:cNvSpPr txBox="1"/>
      </xdr:nvSpPr>
      <xdr:spPr>
        <a:xfrm>
          <a:off x="6705111" y="9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97782</xdr:rowOff>
    </xdr:from>
    <xdr:to>
      <xdr:col>55</xdr:col>
      <xdr:colOff>50800</xdr:colOff>
      <xdr:row>57</xdr:row>
      <xdr:rowOff>27932</xdr:rowOff>
    </xdr:to>
    <xdr:sp macro="" textlink="">
      <xdr:nvSpPr>
        <xdr:cNvPr id="375" name="楕円 374"/>
        <xdr:cNvSpPr/>
      </xdr:nvSpPr>
      <xdr:spPr>
        <a:xfrm>
          <a:off x="10426700" y="96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76209</xdr:rowOff>
    </xdr:from>
    <xdr:ext cx="534377" cy="259045"/>
    <xdr:sp macro="" textlink="">
      <xdr:nvSpPr>
        <xdr:cNvPr id="376" name="普通建設事業費該当値テキスト"/>
        <xdr:cNvSpPr txBox="1"/>
      </xdr:nvSpPr>
      <xdr:spPr>
        <a:xfrm>
          <a:off x="10528300" y="96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45695</xdr:rowOff>
    </xdr:from>
    <xdr:to>
      <xdr:col>50</xdr:col>
      <xdr:colOff>165100</xdr:colOff>
      <xdr:row>54</xdr:row>
      <xdr:rowOff>147295</xdr:rowOff>
    </xdr:to>
    <xdr:sp macro="" textlink="">
      <xdr:nvSpPr>
        <xdr:cNvPr id="377" name="楕円 376"/>
        <xdr:cNvSpPr/>
      </xdr:nvSpPr>
      <xdr:spPr>
        <a:xfrm>
          <a:off x="9588500" y="93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163822</xdr:rowOff>
    </xdr:from>
    <xdr:ext cx="534377" cy="259045"/>
    <xdr:sp macro="" textlink="">
      <xdr:nvSpPr>
        <xdr:cNvPr id="378" name="テキスト ボックス 377"/>
        <xdr:cNvSpPr txBox="1"/>
      </xdr:nvSpPr>
      <xdr:spPr>
        <a:xfrm>
          <a:off x="9372111" y="9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31489</xdr:rowOff>
    </xdr:from>
    <xdr:to>
      <xdr:col>46</xdr:col>
      <xdr:colOff>38100</xdr:colOff>
      <xdr:row>56</xdr:row>
      <xdr:rowOff>133089</xdr:rowOff>
    </xdr:to>
    <xdr:sp macro="" textlink="">
      <xdr:nvSpPr>
        <xdr:cNvPr id="379" name="楕円 378"/>
        <xdr:cNvSpPr/>
      </xdr:nvSpPr>
      <xdr:spPr>
        <a:xfrm>
          <a:off x="8699500" y="96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124216</xdr:rowOff>
    </xdr:from>
    <xdr:ext cx="534377" cy="259045"/>
    <xdr:sp macro="" textlink="">
      <xdr:nvSpPr>
        <xdr:cNvPr id="380" name="テキスト ボックス 379"/>
        <xdr:cNvSpPr txBox="1"/>
      </xdr:nvSpPr>
      <xdr:spPr>
        <a:xfrm>
          <a:off x="8483111" y="97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165057</xdr:rowOff>
    </xdr:from>
    <xdr:to>
      <xdr:col>41</xdr:col>
      <xdr:colOff>101600</xdr:colOff>
      <xdr:row>52</xdr:row>
      <xdr:rowOff>95207</xdr:rowOff>
    </xdr:to>
    <xdr:sp macro="" textlink="">
      <xdr:nvSpPr>
        <xdr:cNvPr id="381" name="楕円 380"/>
        <xdr:cNvSpPr/>
      </xdr:nvSpPr>
      <xdr:spPr>
        <a:xfrm>
          <a:off x="7810500" y="89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111734</xdr:rowOff>
    </xdr:from>
    <xdr:ext cx="534377" cy="259045"/>
    <xdr:sp macro="" textlink="">
      <xdr:nvSpPr>
        <xdr:cNvPr id="382" name="テキスト ボックス 381"/>
        <xdr:cNvSpPr txBox="1"/>
      </xdr:nvSpPr>
      <xdr:spPr>
        <a:xfrm>
          <a:off x="7594111" y="86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163571</xdr:rowOff>
    </xdr:from>
    <xdr:to>
      <xdr:col>36</xdr:col>
      <xdr:colOff>165100</xdr:colOff>
      <xdr:row>51</xdr:row>
      <xdr:rowOff>93721</xdr:rowOff>
    </xdr:to>
    <xdr:sp macro="" textlink="">
      <xdr:nvSpPr>
        <xdr:cNvPr id="383" name="楕円 382"/>
        <xdr:cNvSpPr/>
      </xdr:nvSpPr>
      <xdr:spPr>
        <a:xfrm>
          <a:off x="6921500" y="87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110248</xdr:rowOff>
    </xdr:from>
    <xdr:ext cx="599010" cy="259045"/>
    <xdr:sp macro="" textlink="">
      <xdr:nvSpPr>
        <xdr:cNvPr id="384" name="テキスト ボックス 383"/>
        <xdr:cNvSpPr txBox="1"/>
      </xdr:nvSpPr>
      <xdr:spPr>
        <a:xfrm>
          <a:off x="6672795" y="851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133490</xdr:rowOff>
    </xdr:from>
    <xdr:to>
      <xdr:col>54</xdr:col>
      <xdr:colOff>189865</xdr:colOff>
      <xdr:row>79</xdr:row>
      <xdr:rowOff>42965</xdr:rowOff>
    </xdr:to>
    <xdr:cxnSp macro="">
      <xdr:nvCxnSpPr>
        <xdr:cNvPr id="408" name="直線コネクタ 407"/>
        <xdr:cNvCxnSpPr/>
      </xdr:nvCxnSpPr>
      <xdr:spPr>
        <a:xfrm flipV="1">
          <a:off x="10475595" y="12992240"/>
          <a:ext cx="1270" cy="59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46792</xdr:rowOff>
    </xdr:from>
    <xdr:ext cx="313932" cy="259045"/>
    <xdr:sp macro="" textlink="">
      <xdr:nvSpPr>
        <xdr:cNvPr id="409" name="普通建設事業費 （ うち新規整備　）最小値テキスト"/>
        <xdr:cNvSpPr txBox="1"/>
      </xdr:nvSpPr>
      <xdr:spPr>
        <a:xfrm>
          <a:off x="10528300" y="13591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42965</xdr:rowOff>
    </xdr:from>
    <xdr:to>
      <xdr:col>55</xdr:col>
      <xdr:colOff>88900</xdr:colOff>
      <xdr:row>79</xdr:row>
      <xdr:rowOff>42965</xdr:rowOff>
    </xdr:to>
    <xdr:cxnSp macro="">
      <xdr:nvCxnSpPr>
        <xdr:cNvPr id="410" name="直線コネクタ 409"/>
        <xdr:cNvCxnSpPr/>
      </xdr:nvCxnSpPr>
      <xdr:spPr>
        <a:xfrm>
          <a:off x="10388600" y="1358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80167</xdr:rowOff>
    </xdr:from>
    <xdr:ext cx="534377" cy="259045"/>
    <xdr:sp macro="" textlink="">
      <xdr:nvSpPr>
        <xdr:cNvPr id="411" name="普通建設事業費 （ うち新規整備　）最大値テキスト"/>
        <xdr:cNvSpPr txBox="1"/>
      </xdr:nvSpPr>
      <xdr:spPr>
        <a:xfrm>
          <a:off x="10528300" y="12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133490</xdr:rowOff>
    </xdr:from>
    <xdr:to>
      <xdr:col>55</xdr:col>
      <xdr:colOff>88900</xdr:colOff>
      <xdr:row>75</xdr:row>
      <xdr:rowOff>133490</xdr:rowOff>
    </xdr:to>
    <xdr:cxnSp macro="">
      <xdr:nvCxnSpPr>
        <xdr:cNvPr id="412" name="直線コネクタ 411"/>
        <xdr:cNvCxnSpPr/>
      </xdr:nvCxnSpPr>
      <xdr:spPr>
        <a:xfrm>
          <a:off x="10388600" y="1299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117678</xdr:rowOff>
    </xdr:from>
    <xdr:to>
      <xdr:col>55</xdr:col>
      <xdr:colOff>0</xdr:colOff>
      <xdr:row>77</xdr:row>
      <xdr:rowOff>17838</xdr:rowOff>
    </xdr:to>
    <xdr:cxnSp macro="">
      <xdr:nvCxnSpPr>
        <xdr:cNvPr id="413" name="直線コネクタ 412"/>
        <xdr:cNvCxnSpPr/>
      </xdr:nvCxnSpPr>
      <xdr:spPr>
        <a:xfrm>
          <a:off x="9639300" y="13147878"/>
          <a:ext cx="838200" cy="7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83690</xdr:rowOff>
    </xdr:from>
    <xdr:ext cx="534377" cy="259045"/>
    <xdr:sp macro="" textlink="">
      <xdr:nvSpPr>
        <xdr:cNvPr id="414" name="普通建設事業費 （ うち新規整備　）平均値テキスト"/>
        <xdr:cNvSpPr txBox="1"/>
      </xdr:nvSpPr>
      <xdr:spPr>
        <a:xfrm>
          <a:off x="10528300" y="1328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105263</xdr:rowOff>
    </xdr:from>
    <xdr:to>
      <xdr:col>55</xdr:col>
      <xdr:colOff>50800</xdr:colOff>
      <xdr:row>78</xdr:row>
      <xdr:rowOff>35413</xdr:rowOff>
    </xdr:to>
    <xdr:sp macro="" textlink="">
      <xdr:nvSpPr>
        <xdr:cNvPr id="415" name="フローチャート: 判断 414"/>
        <xdr:cNvSpPr/>
      </xdr:nvSpPr>
      <xdr:spPr>
        <a:xfrm>
          <a:off x="104267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69844</xdr:rowOff>
    </xdr:from>
    <xdr:to>
      <xdr:col>50</xdr:col>
      <xdr:colOff>114300</xdr:colOff>
      <xdr:row>76</xdr:row>
      <xdr:rowOff>117678</xdr:rowOff>
    </xdr:to>
    <xdr:cxnSp macro="">
      <xdr:nvCxnSpPr>
        <xdr:cNvPr id="416" name="直線コネクタ 415"/>
        <xdr:cNvCxnSpPr/>
      </xdr:nvCxnSpPr>
      <xdr:spPr>
        <a:xfrm>
          <a:off x="8750300" y="13100044"/>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47237</xdr:rowOff>
    </xdr:from>
    <xdr:to>
      <xdr:col>50</xdr:col>
      <xdr:colOff>165100</xdr:colOff>
      <xdr:row>77</xdr:row>
      <xdr:rowOff>148837</xdr:rowOff>
    </xdr:to>
    <xdr:sp macro="" textlink="">
      <xdr:nvSpPr>
        <xdr:cNvPr id="417" name="フローチャート: 判断 416"/>
        <xdr:cNvSpPr/>
      </xdr:nvSpPr>
      <xdr:spPr>
        <a:xfrm>
          <a:off x="9588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139964</xdr:rowOff>
    </xdr:from>
    <xdr:ext cx="534377" cy="259045"/>
    <xdr:sp macro="" textlink="">
      <xdr:nvSpPr>
        <xdr:cNvPr id="418" name="テキスト ボックス 417"/>
        <xdr:cNvSpPr txBox="1"/>
      </xdr:nvSpPr>
      <xdr:spPr>
        <a:xfrm>
          <a:off x="9372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127908</xdr:rowOff>
    </xdr:from>
    <xdr:to>
      <xdr:col>45</xdr:col>
      <xdr:colOff>177800</xdr:colOff>
      <xdr:row>76</xdr:row>
      <xdr:rowOff>69844</xdr:rowOff>
    </xdr:to>
    <xdr:cxnSp macro="">
      <xdr:nvCxnSpPr>
        <xdr:cNvPr id="419" name="直線コネクタ 418"/>
        <xdr:cNvCxnSpPr/>
      </xdr:nvCxnSpPr>
      <xdr:spPr>
        <a:xfrm>
          <a:off x="7861300" y="12300858"/>
          <a:ext cx="889000" cy="79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4871</xdr:rowOff>
    </xdr:from>
    <xdr:to>
      <xdr:col>46</xdr:col>
      <xdr:colOff>38100</xdr:colOff>
      <xdr:row>77</xdr:row>
      <xdr:rowOff>106471</xdr:rowOff>
    </xdr:to>
    <xdr:sp macro="" textlink="">
      <xdr:nvSpPr>
        <xdr:cNvPr id="420" name="フローチャート: 判断 419"/>
        <xdr:cNvSpPr/>
      </xdr:nvSpPr>
      <xdr:spPr>
        <a:xfrm>
          <a:off x="8699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97598</xdr:rowOff>
    </xdr:from>
    <xdr:ext cx="534377" cy="259045"/>
    <xdr:sp macro="" textlink="">
      <xdr:nvSpPr>
        <xdr:cNvPr id="421" name="テキスト ボックス 420"/>
        <xdr:cNvSpPr txBox="1"/>
      </xdr:nvSpPr>
      <xdr:spPr>
        <a:xfrm>
          <a:off x="8483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127908</xdr:rowOff>
    </xdr:from>
    <xdr:to>
      <xdr:col>41</xdr:col>
      <xdr:colOff>50800</xdr:colOff>
      <xdr:row>71</xdr:row>
      <xdr:rowOff>150425</xdr:rowOff>
    </xdr:to>
    <xdr:cxnSp macro="">
      <xdr:nvCxnSpPr>
        <xdr:cNvPr id="422" name="直線コネクタ 421"/>
        <xdr:cNvCxnSpPr/>
      </xdr:nvCxnSpPr>
      <xdr:spPr>
        <a:xfrm flipV="1">
          <a:off x="6972300" y="12300858"/>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81337</xdr:rowOff>
    </xdr:from>
    <xdr:to>
      <xdr:col>41</xdr:col>
      <xdr:colOff>101600</xdr:colOff>
      <xdr:row>75</xdr:row>
      <xdr:rowOff>11487</xdr:rowOff>
    </xdr:to>
    <xdr:sp macro="" textlink="">
      <xdr:nvSpPr>
        <xdr:cNvPr id="423" name="フローチャート: 判断 422"/>
        <xdr:cNvSpPr/>
      </xdr:nvSpPr>
      <xdr:spPr>
        <a:xfrm>
          <a:off x="7810500" y="127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2614</xdr:rowOff>
    </xdr:from>
    <xdr:ext cx="534377" cy="259045"/>
    <xdr:sp macro="" textlink="">
      <xdr:nvSpPr>
        <xdr:cNvPr id="424" name="テキスト ボックス 423"/>
        <xdr:cNvSpPr txBox="1"/>
      </xdr:nvSpPr>
      <xdr:spPr>
        <a:xfrm>
          <a:off x="7594111" y="128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55790</xdr:rowOff>
    </xdr:from>
    <xdr:to>
      <xdr:col>36</xdr:col>
      <xdr:colOff>165100</xdr:colOff>
      <xdr:row>76</xdr:row>
      <xdr:rowOff>157390</xdr:rowOff>
    </xdr:to>
    <xdr:sp macro="" textlink="">
      <xdr:nvSpPr>
        <xdr:cNvPr id="425" name="フローチャート: 判断 424"/>
        <xdr:cNvSpPr/>
      </xdr:nvSpPr>
      <xdr:spPr>
        <a:xfrm>
          <a:off x="6921500" y="130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148517</xdr:rowOff>
    </xdr:from>
    <xdr:ext cx="534377" cy="259045"/>
    <xdr:sp macro="" textlink="">
      <xdr:nvSpPr>
        <xdr:cNvPr id="426" name="テキスト ボックス 425"/>
        <xdr:cNvSpPr txBox="1"/>
      </xdr:nvSpPr>
      <xdr:spPr>
        <a:xfrm>
          <a:off x="6705111" y="131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138488</xdr:rowOff>
    </xdr:from>
    <xdr:to>
      <xdr:col>55</xdr:col>
      <xdr:colOff>50800</xdr:colOff>
      <xdr:row>77</xdr:row>
      <xdr:rowOff>68638</xdr:rowOff>
    </xdr:to>
    <xdr:sp macro="" textlink="">
      <xdr:nvSpPr>
        <xdr:cNvPr id="432" name="楕円 431"/>
        <xdr:cNvSpPr/>
      </xdr:nvSpPr>
      <xdr:spPr>
        <a:xfrm>
          <a:off x="10426700" y="131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161365</xdr:rowOff>
    </xdr:from>
    <xdr:ext cx="534377" cy="259045"/>
    <xdr:sp macro="" textlink="">
      <xdr:nvSpPr>
        <xdr:cNvPr id="433" name="普通建設事業費 （ うち新規整備　）該当値テキスト"/>
        <xdr:cNvSpPr txBox="1"/>
      </xdr:nvSpPr>
      <xdr:spPr>
        <a:xfrm>
          <a:off x="10528300" y="13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66878</xdr:rowOff>
    </xdr:from>
    <xdr:to>
      <xdr:col>50</xdr:col>
      <xdr:colOff>165100</xdr:colOff>
      <xdr:row>76</xdr:row>
      <xdr:rowOff>168478</xdr:rowOff>
    </xdr:to>
    <xdr:sp macro="" textlink="">
      <xdr:nvSpPr>
        <xdr:cNvPr id="434" name="楕円 433"/>
        <xdr:cNvSpPr/>
      </xdr:nvSpPr>
      <xdr:spPr>
        <a:xfrm>
          <a:off x="9588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13555</xdr:rowOff>
    </xdr:from>
    <xdr:ext cx="534377" cy="259045"/>
    <xdr:sp macro="" textlink="">
      <xdr:nvSpPr>
        <xdr:cNvPr id="435" name="テキスト ボックス 434"/>
        <xdr:cNvSpPr txBox="1"/>
      </xdr:nvSpPr>
      <xdr:spPr>
        <a:xfrm>
          <a:off x="9372111" y="128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19044</xdr:rowOff>
    </xdr:from>
    <xdr:to>
      <xdr:col>46</xdr:col>
      <xdr:colOff>38100</xdr:colOff>
      <xdr:row>76</xdr:row>
      <xdr:rowOff>120644</xdr:rowOff>
    </xdr:to>
    <xdr:sp macro="" textlink="">
      <xdr:nvSpPr>
        <xdr:cNvPr id="436" name="楕円 435"/>
        <xdr:cNvSpPr/>
      </xdr:nvSpPr>
      <xdr:spPr>
        <a:xfrm>
          <a:off x="8699500" y="130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137171</xdr:rowOff>
    </xdr:from>
    <xdr:ext cx="534377" cy="259045"/>
    <xdr:sp macro="" textlink="">
      <xdr:nvSpPr>
        <xdr:cNvPr id="437" name="テキスト ボックス 436"/>
        <xdr:cNvSpPr txBox="1"/>
      </xdr:nvSpPr>
      <xdr:spPr>
        <a:xfrm>
          <a:off x="8483111" y="128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77108</xdr:rowOff>
    </xdr:from>
    <xdr:to>
      <xdr:col>41</xdr:col>
      <xdr:colOff>101600</xdr:colOff>
      <xdr:row>72</xdr:row>
      <xdr:rowOff>7258</xdr:rowOff>
    </xdr:to>
    <xdr:sp macro="" textlink="">
      <xdr:nvSpPr>
        <xdr:cNvPr id="438" name="楕円 437"/>
        <xdr:cNvSpPr/>
      </xdr:nvSpPr>
      <xdr:spPr>
        <a:xfrm>
          <a:off x="7810500" y="122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23785</xdr:rowOff>
    </xdr:from>
    <xdr:ext cx="534377" cy="259045"/>
    <xdr:sp macro="" textlink="">
      <xdr:nvSpPr>
        <xdr:cNvPr id="439" name="テキスト ボックス 438"/>
        <xdr:cNvSpPr txBox="1"/>
      </xdr:nvSpPr>
      <xdr:spPr>
        <a:xfrm>
          <a:off x="7594111" y="120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99625</xdr:rowOff>
    </xdr:from>
    <xdr:to>
      <xdr:col>36</xdr:col>
      <xdr:colOff>165100</xdr:colOff>
      <xdr:row>72</xdr:row>
      <xdr:rowOff>29775</xdr:rowOff>
    </xdr:to>
    <xdr:sp macro="" textlink="">
      <xdr:nvSpPr>
        <xdr:cNvPr id="440" name="楕円 439"/>
        <xdr:cNvSpPr/>
      </xdr:nvSpPr>
      <xdr:spPr>
        <a:xfrm>
          <a:off x="6921500" y="122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46302</xdr:rowOff>
    </xdr:from>
    <xdr:ext cx="534377" cy="259045"/>
    <xdr:sp macro="" textlink="">
      <xdr:nvSpPr>
        <xdr:cNvPr id="441" name="テキスト ボックス 440"/>
        <xdr:cNvSpPr txBox="1"/>
      </xdr:nvSpPr>
      <xdr:spPr>
        <a:xfrm>
          <a:off x="6705111" y="120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7" name="直線コネクタ 466"/>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8"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9" name="直線コネクタ 468"/>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70"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71" name="直線コネクタ 470"/>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30936</xdr:rowOff>
    </xdr:from>
    <xdr:to>
      <xdr:col>55</xdr:col>
      <xdr:colOff>0</xdr:colOff>
      <xdr:row>97</xdr:row>
      <xdr:rowOff>108920</xdr:rowOff>
    </xdr:to>
    <xdr:cxnSp macro="">
      <xdr:nvCxnSpPr>
        <xdr:cNvPr id="472" name="直線コネクタ 471"/>
        <xdr:cNvCxnSpPr/>
      </xdr:nvCxnSpPr>
      <xdr:spPr>
        <a:xfrm>
          <a:off x="9639300" y="16490136"/>
          <a:ext cx="838200" cy="2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3"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4" name="フローチャート: 判断 473"/>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30936</xdr:rowOff>
    </xdr:from>
    <xdr:to>
      <xdr:col>50</xdr:col>
      <xdr:colOff>114300</xdr:colOff>
      <xdr:row>97</xdr:row>
      <xdr:rowOff>132466</xdr:rowOff>
    </xdr:to>
    <xdr:cxnSp macro="">
      <xdr:nvCxnSpPr>
        <xdr:cNvPr id="475" name="直線コネクタ 474"/>
        <xdr:cNvCxnSpPr/>
      </xdr:nvCxnSpPr>
      <xdr:spPr>
        <a:xfrm flipV="1">
          <a:off x="8750300" y="16490136"/>
          <a:ext cx="889000" cy="2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6" name="フローチャート: 判断 475"/>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7" name="テキスト ボックス 476"/>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117689</xdr:rowOff>
    </xdr:from>
    <xdr:to>
      <xdr:col>45</xdr:col>
      <xdr:colOff>177800</xdr:colOff>
      <xdr:row>97</xdr:row>
      <xdr:rowOff>132466</xdr:rowOff>
    </xdr:to>
    <xdr:cxnSp macro="">
      <xdr:nvCxnSpPr>
        <xdr:cNvPr id="478" name="直線コネクタ 477"/>
        <xdr:cNvCxnSpPr/>
      </xdr:nvCxnSpPr>
      <xdr:spPr>
        <a:xfrm>
          <a:off x="7861300" y="16748339"/>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9" name="フローチャート: 判断 478"/>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80" name="テキスト ボックス 479"/>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107386</xdr:rowOff>
    </xdr:from>
    <xdr:to>
      <xdr:col>41</xdr:col>
      <xdr:colOff>50800</xdr:colOff>
      <xdr:row>97</xdr:row>
      <xdr:rowOff>117689</xdr:rowOff>
    </xdr:to>
    <xdr:cxnSp macro="">
      <xdr:nvCxnSpPr>
        <xdr:cNvPr id="481" name="直線コネクタ 480"/>
        <xdr:cNvCxnSpPr/>
      </xdr:nvCxnSpPr>
      <xdr:spPr>
        <a:xfrm>
          <a:off x="6972300" y="16566586"/>
          <a:ext cx="889000" cy="18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152091</xdr:rowOff>
    </xdr:from>
    <xdr:to>
      <xdr:col>41</xdr:col>
      <xdr:colOff>101600</xdr:colOff>
      <xdr:row>98</xdr:row>
      <xdr:rowOff>82241</xdr:rowOff>
    </xdr:to>
    <xdr:sp macro="" textlink="">
      <xdr:nvSpPr>
        <xdr:cNvPr id="482" name="フローチャート: 判断 481"/>
        <xdr:cNvSpPr/>
      </xdr:nvSpPr>
      <xdr:spPr>
        <a:xfrm>
          <a:off x="7810500" y="1678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73368</xdr:rowOff>
    </xdr:from>
    <xdr:ext cx="534377" cy="259045"/>
    <xdr:sp macro="" textlink="">
      <xdr:nvSpPr>
        <xdr:cNvPr id="483" name="テキスト ボックス 482"/>
        <xdr:cNvSpPr txBox="1"/>
      </xdr:nvSpPr>
      <xdr:spPr>
        <a:xfrm>
          <a:off x="7594111" y="168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74073</xdr:rowOff>
    </xdr:from>
    <xdr:to>
      <xdr:col>36</xdr:col>
      <xdr:colOff>165100</xdr:colOff>
      <xdr:row>97</xdr:row>
      <xdr:rowOff>4223</xdr:rowOff>
    </xdr:to>
    <xdr:sp macro="" textlink="">
      <xdr:nvSpPr>
        <xdr:cNvPr id="484" name="フローチャート: 判断 483"/>
        <xdr:cNvSpPr/>
      </xdr:nvSpPr>
      <xdr:spPr>
        <a:xfrm>
          <a:off x="6921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166800</xdr:rowOff>
    </xdr:from>
    <xdr:ext cx="534377" cy="259045"/>
    <xdr:sp macro="" textlink="">
      <xdr:nvSpPr>
        <xdr:cNvPr id="485" name="テキスト ボックス 484"/>
        <xdr:cNvSpPr txBox="1"/>
      </xdr:nvSpPr>
      <xdr:spPr>
        <a:xfrm>
          <a:off x="6705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58120</xdr:rowOff>
    </xdr:from>
    <xdr:to>
      <xdr:col>55</xdr:col>
      <xdr:colOff>50800</xdr:colOff>
      <xdr:row>97</xdr:row>
      <xdr:rowOff>159720</xdr:rowOff>
    </xdr:to>
    <xdr:sp macro="" textlink="">
      <xdr:nvSpPr>
        <xdr:cNvPr id="491" name="楕円 490"/>
        <xdr:cNvSpPr/>
      </xdr:nvSpPr>
      <xdr:spPr>
        <a:xfrm>
          <a:off x="104267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36547</xdr:rowOff>
    </xdr:from>
    <xdr:ext cx="534377" cy="259045"/>
    <xdr:sp macro="" textlink="">
      <xdr:nvSpPr>
        <xdr:cNvPr id="492" name="普通建設事業費 （ うち更新整備　）該当値テキスト"/>
        <xdr:cNvSpPr txBox="1"/>
      </xdr:nvSpPr>
      <xdr:spPr>
        <a:xfrm>
          <a:off x="10528300" y="166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151586</xdr:rowOff>
    </xdr:from>
    <xdr:to>
      <xdr:col>50</xdr:col>
      <xdr:colOff>165100</xdr:colOff>
      <xdr:row>96</xdr:row>
      <xdr:rowOff>81736</xdr:rowOff>
    </xdr:to>
    <xdr:sp macro="" textlink="">
      <xdr:nvSpPr>
        <xdr:cNvPr id="493" name="楕円 492"/>
        <xdr:cNvSpPr/>
      </xdr:nvSpPr>
      <xdr:spPr>
        <a:xfrm>
          <a:off x="9588500" y="16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72863</xdr:rowOff>
    </xdr:from>
    <xdr:ext cx="534377" cy="259045"/>
    <xdr:sp macro="" textlink="">
      <xdr:nvSpPr>
        <xdr:cNvPr id="494" name="テキスト ボックス 493"/>
        <xdr:cNvSpPr txBox="1"/>
      </xdr:nvSpPr>
      <xdr:spPr>
        <a:xfrm>
          <a:off x="9372111" y="165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81666</xdr:rowOff>
    </xdr:from>
    <xdr:to>
      <xdr:col>46</xdr:col>
      <xdr:colOff>38100</xdr:colOff>
      <xdr:row>98</xdr:row>
      <xdr:rowOff>11816</xdr:rowOff>
    </xdr:to>
    <xdr:sp macro="" textlink="">
      <xdr:nvSpPr>
        <xdr:cNvPr id="495" name="楕円 494"/>
        <xdr:cNvSpPr/>
      </xdr:nvSpPr>
      <xdr:spPr>
        <a:xfrm>
          <a:off x="8699500" y="167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2943</xdr:rowOff>
    </xdr:from>
    <xdr:ext cx="534377" cy="259045"/>
    <xdr:sp macro="" textlink="">
      <xdr:nvSpPr>
        <xdr:cNvPr id="496" name="テキスト ボックス 495"/>
        <xdr:cNvSpPr txBox="1"/>
      </xdr:nvSpPr>
      <xdr:spPr>
        <a:xfrm>
          <a:off x="8483111" y="168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66889</xdr:rowOff>
    </xdr:from>
    <xdr:to>
      <xdr:col>41</xdr:col>
      <xdr:colOff>101600</xdr:colOff>
      <xdr:row>97</xdr:row>
      <xdr:rowOff>168489</xdr:rowOff>
    </xdr:to>
    <xdr:sp macro="" textlink="">
      <xdr:nvSpPr>
        <xdr:cNvPr id="497" name="楕円 496"/>
        <xdr:cNvSpPr/>
      </xdr:nvSpPr>
      <xdr:spPr>
        <a:xfrm>
          <a:off x="7810500" y="16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13566</xdr:rowOff>
    </xdr:from>
    <xdr:ext cx="534377" cy="259045"/>
    <xdr:sp macro="" textlink="">
      <xdr:nvSpPr>
        <xdr:cNvPr id="498" name="テキスト ボックス 497"/>
        <xdr:cNvSpPr txBox="1"/>
      </xdr:nvSpPr>
      <xdr:spPr>
        <a:xfrm>
          <a:off x="7594111" y="164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56586</xdr:rowOff>
    </xdr:from>
    <xdr:to>
      <xdr:col>36</xdr:col>
      <xdr:colOff>165100</xdr:colOff>
      <xdr:row>96</xdr:row>
      <xdr:rowOff>158186</xdr:rowOff>
    </xdr:to>
    <xdr:sp macro="" textlink="">
      <xdr:nvSpPr>
        <xdr:cNvPr id="499" name="楕円 498"/>
        <xdr:cNvSpPr/>
      </xdr:nvSpPr>
      <xdr:spPr>
        <a:xfrm>
          <a:off x="6921500" y="16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3263</xdr:rowOff>
    </xdr:from>
    <xdr:ext cx="534377" cy="259045"/>
    <xdr:sp macro="" textlink="">
      <xdr:nvSpPr>
        <xdr:cNvPr id="500" name="テキスト ボックス 499"/>
        <xdr:cNvSpPr txBox="1"/>
      </xdr:nvSpPr>
      <xdr:spPr>
        <a:xfrm>
          <a:off x="6705111" y="162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4" name="テキスト ボックス 51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164114</xdr:rowOff>
    </xdr:from>
    <xdr:to>
      <xdr:col>85</xdr:col>
      <xdr:colOff>126364</xdr:colOff>
      <xdr:row>38</xdr:row>
      <xdr:rowOff>139700</xdr:rowOff>
    </xdr:to>
    <xdr:cxnSp macro="">
      <xdr:nvCxnSpPr>
        <xdr:cNvPr id="522" name="直線コネクタ 521"/>
        <xdr:cNvCxnSpPr/>
      </xdr:nvCxnSpPr>
      <xdr:spPr>
        <a:xfrm flipV="1">
          <a:off x="16317595" y="5307614"/>
          <a:ext cx="1269" cy="134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110791</xdr:rowOff>
    </xdr:from>
    <xdr:ext cx="534377" cy="259045"/>
    <xdr:sp macro="" textlink="">
      <xdr:nvSpPr>
        <xdr:cNvPr id="525" name="災害復旧事業費最大値テキスト"/>
        <xdr:cNvSpPr txBox="1"/>
      </xdr:nvSpPr>
      <xdr:spPr>
        <a:xfrm>
          <a:off x="16370300" y="50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164114</xdr:rowOff>
    </xdr:from>
    <xdr:to>
      <xdr:col>86</xdr:col>
      <xdr:colOff>25400</xdr:colOff>
      <xdr:row>30</xdr:row>
      <xdr:rowOff>164114</xdr:rowOff>
    </xdr:to>
    <xdr:cxnSp macro="">
      <xdr:nvCxnSpPr>
        <xdr:cNvPr id="526" name="直線コネクタ 525"/>
        <xdr:cNvCxnSpPr/>
      </xdr:nvCxnSpPr>
      <xdr:spPr>
        <a:xfrm>
          <a:off x="16230600" y="53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154239</xdr:rowOff>
    </xdr:from>
    <xdr:to>
      <xdr:col>85</xdr:col>
      <xdr:colOff>127000</xdr:colOff>
      <xdr:row>38</xdr:row>
      <xdr:rowOff>84379</xdr:rowOff>
    </xdr:to>
    <xdr:cxnSp macro="">
      <xdr:nvCxnSpPr>
        <xdr:cNvPr id="527" name="直線コネクタ 526"/>
        <xdr:cNvCxnSpPr/>
      </xdr:nvCxnSpPr>
      <xdr:spPr>
        <a:xfrm>
          <a:off x="15481300" y="6497889"/>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79041</xdr:rowOff>
    </xdr:from>
    <xdr:ext cx="469744" cy="259045"/>
    <xdr:sp macro="" textlink="">
      <xdr:nvSpPr>
        <xdr:cNvPr id="528" name="災害復旧事業費平均値テキスト"/>
        <xdr:cNvSpPr txBox="1"/>
      </xdr:nvSpPr>
      <xdr:spPr>
        <a:xfrm>
          <a:off x="16370300" y="6251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56164</xdr:rowOff>
    </xdr:from>
    <xdr:to>
      <xdr:col>85</xdr:col>
      <xdr:colOff>177800</xdr:colOff>
      <xdr:row>37</xdr:row>
      <xdr:rowOff>157764</xdr:rowOff>
    </xdr:to>
    <xdr:sp macro="" textlink="">
      <xdr:nvSpPr>
        <xdr:cNvPr id="529" name="フローチャート: 判断 528"/>
        <xdr:cNvSpPr/>
      </xdr:nvSpPr>
      <xdr:spPr>
        <a:xfrm>
          <a:off x="16268700" y="639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129642</xdr:rowOff>
    </xdr:from>
    <xdr:to>
      <xdr:col>81</xdr:col>
      <xdr:colOff>50800</xdr:colOff>
      <xdr:row>37</xdr:row>
      <xdr:rowOff>154239</xdr:rowOff>
    </xdr:to>
    <xdr:cxnSp macro="">
      <xdr:nvCxnSpPr>
        <xdr:cNvPr id="530" name="直線コネクタ 529"/>
        <xdr:cNvCxnSpPr/>
      </xdr:nvCxnSpPr>
      <xdr:spPr>
        <a:xfrm>
          <a:off x="14592300" y="6301842"/>
          <a:ext cx="8890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93289</xdr:rowOff>
    </xdr:from>
    <xdr:to>
      <xdr:col>81</xdr:col>
      <xdr:colOff>101600</xdr:colOff>
      <xdr:row>38</xdr:row>
      <xdr:rowOff>23439</xdr:rowOff>
    </xdr:to>
    <xdr:sp macro="" textlink="">
      <xdr:nvSpPr>
        <xdr:cNvPr id="531" name="フローチャート: 判断 530"/>
        <xdr:cNvSpPr/>
      </xdr:nvSpPr>
      <xdr:spPr>
        <a:xfrm>
          <a:off x="154305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39966</xdr:rowOff>
    </xdr:from>
    <xdr:ext cx="469744" cy="259045"/>
    <xdr:sp macro="" textlink="">
      <xdr:nvSpPr>
        <xdr:cNvPr id="532" name="テキスト ボックス 531"/>
        <xdr:cNvSpPr txBox="1"/>
      </xdr:nvSpPr>
      <xdr:spPr>
        <a:xfrm>
          <a:off x="15246428" y="621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153233</xdr:rowOff>
    </xdr:from>
    <xdr:to>
      <xdr:col>76</xdr:col>
      <xdr:colOff>114300</xdr:colOff>
      <xdr:row>36</xdr:row>
      <xdr:rowOff>129642</xdr:rowOff>
    </xdr:to>
    <xdr:cxnSp macro="">
      <xdr:nvCxnSpPr>
        <xdr:cNvPr id="533" name="直線コネクタ 532"/>
        <xdr:cNvCxnSpPr/>
      </xdr:nvCxnSpPr>
      <xdr:spPr>
        <a:xfrm>
          <a:off x="13703300" y="6153983"/>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17851</xdr:rowOff>
    </xdr:from>
    <xdr:to>
      <xdr:col>76</xdr:col>
      <xdr:colOff>165100</xdr:colOff>
      <xdr:row>37</xdr:row>
      <xdr:rowOff>119451</xdr:rowOff>
    </xdr:to>
    <xdr:sp macro="" textlink="">
      <xdr:nvSpPr>
        <xdr:cNvPr id="534" name="フローチャート: 判断 533"/>
        <xdr:cNvSpPr/>
      </xdr:nvSpPr>
      <xdr:spPr>
        <a:xfrm>
          <a:off x="14541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110578</xdr:rowOff>
    </xdr:from>
    <xdr:ext cx="469744" cy="259045"/>
    <xdr:sp macro="" textlink="">
      <xdr:nvSpPr>
        <xdr:cNvPr id="535" name="テキスト ボックス 534"/>
        <xdr:cNvSpPr txBox="1"/>
      </xdr:nvSpPr>
      <xdr:spPr>
        <a:xfrm>
          <a:off x="14357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112908</xdr:rowOff>
    </xdr:from>
    <xdr:to>
      <xdr:col>71</xdr:col>
      <xdr:colOff>177800</xdr:colOff>
      <xdr:row>35</xdr:row>
      <xdr:rowOff>153233</xdr:rowOff>
    </xdr:to>
    <xdr:cxnSp macro="">
      <xdr:nvCxnSpPr>
        <xdr:cNvPr id="536" name="直線コネクタ 535"/>
        <xdr:cNvCxnSpPr/>
      </xdr:nvCxnSpPr>
      <xdr:spPr>
        <a:xfrm>
          <a:off x="12814300" y="5256408"/>
          <a:ext cx="889000" cy="8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50129</xdr:rowOff>
    </xdr:from>
    <xdr:to>
      <xdr:col>72</xdr:col>
      <xdr:colOff>38100</xdr:colOff>
      <xdr:row>37</xdr:row>
      <xdr:rowOff>151729</xdr:rowOff>
    </xdr:to>
    <xdr:sp macro="" textlink="">
      <xdr:nvSpPr>
        <xdr:cNvPr id="537" name="フローチャート: 判断 536"/>
        <xdr:cNvSpPr/>
      </xdr:nvSpPr>
      <xdr:spPr>
        <a:xfrm>
          <a:off x="13652500" y="639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142856</xdr:rowOff>
    </xdr:from>
    <xdr:ext cx="469744" cy="259045"/>
    <xdr:sp macro="" textlink="">
      <xdr:nvSpPr>
        <xdr:cNvPr id="538" name="テキスト ボックス 537"/>
        <xdr:cNvSpPr txBox="1"/>
      </xdr:nvSpPr>
      <xdr:spPr>
        <a:xfrm>
          <a:off x="13468428" y="648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32573</xdr:rowOff>
    </xdr:from>
    <xdr:to>
      <xdr:col>67</xdr:col>
      <xdr:colOff>101600</xdr:colOff>
      <xdr:row>37</xdr:row>
      <xdr:rowOff>134173</xdr:rowOff>
    </xdr:to>
    <xdr:sp macro="" textlink="">
      <xdr:nvSpPr>
        <xdr:cNvPr id="539" name="フローチャート: 判断 538"/>
        <xdr:cNvSpPr/>
      </xdr:nvSpPr>
      <xdr:spPr>
        <a:xfrm>
          <a:off x="12763500" y="637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125300</xdr:rowOff>
    </xdr:from>
    <xdr:ext cx="469744" cy="259045"/>
    <xdr:sp macro="" textlink="">
      <xdr:nvSpPr>
        <xdr:cNvPr id="540" name="テキスト ボックス 539"/>
        <xdr:cNvSpPr txBox="1"/>
      </xdr:nvSpPr>
      <xdr:spPr>
        <a:xfrm>
          <a:off x="12579428" y="64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33579</xdr:rowOff>
    </xdr:from>
    <xdr:to>
      <xdr:col>85</xdr:col>
      <xdr:colOff>177800</xdr:colOff>
      <xdr:row>38</xdr:row>
      <xdr:rowOff>135179</xdr:rowOff>
    </xdr:to>
    <xdr:sp macro="" textlink="">
      <xdr:nvSpPr>
        <xdr:cNvPr id="546" name="楕円 545"/>
        <xdr:cNvSpPr/>
      </xdr:nvSpPr>
      <xdr:spPr>
        <a:xfrm>
          <a:off x="162687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119956</xdr:rowOff>
    </xdr:from>
    <xdr:ext cx="378565" cy="259045"/>
    <xdr:sp macro="" textlink="">
      <xdr:nvSpPr>
        <xdr:cNvPr id="547" name="災害復旧事業費該当値テキスト"/>
        <xdr:cNvSpPr txBox="1"/>
      </xdr:nvSpPr>
      <xdr:spPr>
        <a:xfrm>
          <a:off x="16370300" y="646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103439</xdr:rowOff>
    </xdr:from>
    <xdr:to>
      <xdr:col>81</xdr:col>
      <xdr:colOff>101600</xdr:colOff>
      <xdr:row>38</xdr:row>
      <xdr:rowOff>33589</xdr:rowOff>
    </xdr:to>
    <xdr:sp macro="" textlink="">
      <xdr:nvSpPr>
        <xdr:cNvPr id="548" name="楕円 547"/>
        <xdr:cNvSpPr/>
      </xdr:nvSpPr>
      <xdr:spPr>
        <a:xfrm>
          <a:off x="15430500" y="64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24716</xdr:rowOff>
    </xdr:from>
    <xdr:ext cx="469744" cy="259045"/>
    <xdr:sp macro="" textlink="">
      <xdr:nvSpPr>
        <xdr:cNvPr id="549" name="テキスト ボックス 548"/>
        <xdr:cNvSpPr txBox="1"/>
      </xdr:nvSpPr>
      <xdr:spPr>
        <a:xfrm>
          <a:off x="15246428" y="653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78842</xdr:rowOff>
    </xdr:from>
    <xdr:to>
      <xdr:col>76</xdr:col>
      <xdr:colOff>165100</xdr:colOff>
      <xdr:row>37</xdr:row>
      <xdr:rowOff>8992</xdr:rowOff>
    </xdr:to>
    <xdr:sp macro="" textlink="">
      <xdr:nvSpPr>
        <xdr:cNvPr id="550" name="楕円 549"/>
        <xdr:cNvSpPr/>
      </xdr:nvSpPr>
      <xdr:spPr>
        <a:xfrm>
          <a:off x="14541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25519</xdr:rowOff>
    </xdr:from>
    <xdr:ext cx="469744" cy="259045"/>
    <xdr:sp macro="" textlink="">
      <xdr:nvSpPr>
        <xdr:cNvPr id="551" name="テキスト ボックス 550"/>
        <xdr:cNvSpPr txBox="1"/>
      </xdr:nvSpPr>
      <xdr:spPr>
        <a:xfrm>
          <a:off x="14357428" y="602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102433</xdr:rowOff>
    </xdr:from>
    <xdr:to>
      <xdr:col>72</xdr:col>
      <xdr:colOff>38100</xdr:colOff>
      <xdr:row>36</xdr:row>
      <xdr:rowOff>32583</xdr:rowOff>
    </xdr:to>
    <xdr:sp macro="" textlink="">
      <xdr:nvSpPr>
        <xdr:cNvPr id="552" name="楕円 551"/>
        <xdr:cNvSpPr/>
      </xdr:nvSpPr>
      <xdr:spPr>
        <a:xfrm>
          <a:off x="13652500" y="61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49110</xdr:rowOff>
    </xdr:from>
    <xdr:ext cx="469744" cy="259045"/>
    <xdr:sp macro="" textlink="">
      <xdr:nvSpPr>
        <xdr:cNvPr id="553" name="テキスト ボックス 552"/>
        <xdr:cNvSpPr txBox="1"/>
      </xdr:nvSpPr>
      <xdr:spPr>
        <a:xfrm>
          <a:off x="13468428" y="587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62108</xdr:rowOff>
    </xdr:from>
    <xdr:to>
      <xdr:col>67</xdr:col>
      <xdr:colOff>101600</xdr:colOff>
      <xdr:row>30</xdr:row>
      <xdr:rowOff>163708</xdr:rowOff>
    </xdr:to>
    <xdr:sp macro="" textlink="">
      <xdr:nvSpPr>
        <xdr:cNvPr id="554" name="楕円 553"/>
        <xdr:cNvSpPr/>
      </xdr:nvSpPr>
      <xdr:spPr>
        <a:xfrm>
          <a:off x="12763500" y="52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8785</xdr:rowOff>
    </xdr:from>
    <xdr:ext cx="534377" cy="259045"/>
    <xdr:sp macro="" textlink="">
      <xdr:nvSpPr>
        <xdr:cNvPr id="555" name="テキスト ボックス 554"/>
        <xdr:cNvSpPr txBox="1"/>
      </xdr:nvSpPr>
      <xdr:spPr>
        <a:xfrm>
          <a:off x="12547111" y="49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7" name="直線コネクタ 626"/>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8"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29" name="直線コネクタ 628"/>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0"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1" name="直線コネクタ 630"/>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163543</xdr:rowOff>
    </xdr:from>
    <xdr:to>
      <xdr:col>85</xdr:col>
      <xdr:colOff>127000</xdr:colOff>
      <xdr:row>71</xdr:row>
      <xdr:rowOff>22108</xdr:rowOff>
    </xdr:to>
    <xdr:cxnSp macro="">
      <xdr:nvCxnSpPr>
        <xdr:cNvPr id="632" name="直線コネクタ 631"/>
        <xdr:cNvCxnSpPr/>
      </xdr:nvCxnSpPr>
      <xdr:spPr>
        <a:xfrm flipV="1">
          <a:off x="15481300" y="12165043"/>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3"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4" name="フローチャート: 判断 633"/>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22108</xdr:rowOff>
    </xdr:from>
    <xdr:to>
      <xdr:col>81</xdr:col>
      <xdr:colOff>50800</xdr:colOff>
      <xdr:row>71</xdr:row>
      <xdr:rowOff>122349</xdr:rowOff>
    </xdr:to>
    <xdr:cxnSp macro="">
      <xdr:nvCxnSpPr>
        <xdr:cNvPr id="635" name="直線コネクタ 634"/>
        <xdr:cNvCxnSpPr/>
      </xdr:nvCxnSpPr>
      <xdr:spPr>
        <a:xfrm flipV="1">
          <a:off x="14592300" y="12195058"/>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6" name="フローチャート: 判断 635"/>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7" name="テキスト ボックス 636"/>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122349</xdr:rowOff>
    </xdr:from>
    <xdr:to>
      <xdr:col>76</xdr:col>
      <xdr:colOff>114300</xdr:colOff>
      <xdr:row>71</xdr:row>
      <xdr:rowOff>161372</xdr:rowOff>
    </xdr:to>
    <xdr:cxnSp macro="">
      <xdr:nvCxnSpPr>
        <xdr:cNvPr id="638" name="直線コネクタ 637"/>
        <xdr:cNvCxnSpPr/>
      </xdr:nvCxnSpPr>
      <xdr:spPr>
        <a:xfrm flipV="1">
          <a:off x="13703300" y="12295299"/>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39" name="フローチャート: 判断 638"/>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0" name="テキスト ボックス 639"/>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75509</xdr:rowOff>
    </xdr:from>
    <xdr:to>
      <xdr:col>71</xdr:col>
      <xdr:colOff>177800</xdr:colOff>
      <xdr:row>71</xdr:row>
      <xdr:rowOff>161372</xdr:rowOff>
    </xdr:to>
    <xdr:cxnSp macro="">
      <xdr:nvCxnSpPr>
        <xdr:cNvPr id="641" name="直線コネクタ 640"/>
        <xdr:cNvCxnSpPr/>
      </xdr:nvCxnSpPr>
      <xdr:spPr>
        <a:xfrm>
          <a:off x="12814300" y="12248459"/>
          <a:ext cx="889000" cy="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87185</xdr:rowOff>
    </xdr:from>
    <xdr:to>
      <xdr:col>72</xdr:col>
      <xdr:colOff>38100</xdr:colOff>
      <xdr:row>74</xdr:row>
      <xdr:rowOff>17335</xdr:rowOff>
    </xdr:to>
    <xdr:sp macro="" textlink="">
      <xdr:nvSpPr>
        <xdr:cNvPr id="642" name="フローチャート: 判断 641"/>
        <xdr:cNvSpPr/>
      </xdr:nvSpPr>
      <xdr:spPr>
        <a:xfrm>
          <a:off x="13652500" y="126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8462</xdr:rowOff>
    </xdr:from>
    <xdr:ext cx="534377" cy="259045"/>
    <xdr:sp macro="" textlink="">
      <xdr:nvSpPr>
        <xdr:cNvPr id="643" name="テキスト ボックス 642"/>
        <xdr:cNvSpPr txBox="1"/>
      </xdr:nvSpPr>
      <xdr:spPr>
        <a:xfrm>
          <a:off x="13436111" y="126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148107</xdr:rowOff>
    </xdr:from>
    <xdr:to>
      <xdr:col>67</xdr:col>
      <xdr:colOff>101600</xdr:colOff>
      <xdr:row>75</xdr:row>
      <xdr:rowOff>78257</xdr:rowOff>
    </xdr:to>
    <xdr:sp macro="" textlink="">
      <xdr:nvSpPr>
        <xdr:cNvPr id="644" name="フローチャート: 判断 643"/>
        <xdr:cNvSpPr/>
      </xdr:nvSpPr>
      <xdr:spPr>
        <a:xfrm>
          <a:off x="12763500" y="1283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69384</xdr:rowOff>
    </xdr:from>
    <xdr:ext cx="534377" cy="259045"/>
    <xdr:sp macro="" textlink="">
      <xdr:nvSpPr>
        <xdr:cNvPr id="645" name="テキスト ボックス 644"/>
        <xdr:cNvSpPr txBox="1"/>
      </xdr:nvSpPr>
      <xdr:spPr>
        <a:xfrm>
          <a:off x="12547111" y="129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112743</xdr:rowOff>
    </xdr:from>
    <xdr:to>
      <xdr:col>85</xdr:col>
      <xdr:colOff>177800</xdr:colOff>
      <xdr:row>71</xdr:row>
      <xdr:rowOff>42893</xdr:rowOff>
    </xdr:to>
    <xdr:sp macro="" textlink="">
      <xdr:nvSpPr>
        <xdr:cNvPr id="651" name="楕円 650"/>
        <xdr:cNvSpPr/>
      </xdr:nvSpPr>
      <xdr:spPr>
        <a:xfrm>
          <a:off x="16268700" y="121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27670</xdr:rowOff>
    </xdr:from>
    <xdr:ext cx="534377" cy="259045"/>
    <xdr:sp macro="" textlink="">
      <xdr:nvSpPr>
        <xdr:cNvPr id="652" name="公債費該当値テキスト"/>
        <xdr:cNvSpPr txBox="1"/>
      </xdr:nvSpPr>
      <xdr:spPr>
        <a:xfrm>
          <a:off x="16370300" y="1202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142758</xdr:rowOff>
    </xdr:from>
    <xdr:to>
      <xdr:col>81</xdr:col>
      <xdr:colOff>101600</xdr:colOff>
      <xdr:row>71</xdr:row>
      <xdr:rowOff>72908</xdr:rowOff>
    </xdr:to>
    <xdr:sp macro="" textlink="">
      <xdr:nvSpPr>
        <xdr:cNvPr id="653" name="楕円 652"/>
        <xdr:cNvSpPr/>
      </xdr:nvSpPr>
      <xdr:spPr>
        <a:xfrm>
          <a:off x="15430500" y="121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89435</xdr:rowOff>
    </xdr:from>
    <xdr:ext cx="534377" cy="259045"/>
    <xdr:sp macro="" textlink="">
      <xdr:nvSpPr>
        <xdr:cNvPr id="654" name="テキスト ボックス 653"/>
        <xdr:cNvSpPr txBox="1"/>
      </xdr:nvSpPr>
      <xdr:spPr>
        <a:xfrm>
          <a:off x="15214111" y="119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71549</xdr:rowOff>
    </xdr:from>
    <xdr:to>
      <xdr:col>76</xdr:col>
      <xdr:colOff>165100</xdr:colOff>
      <xdr:row>72</xdr:row>
      <xdr:rowOff>1699</xdr:rowOff>
    </xdr:to>
    <xdr:sp macro="" textlink="">
      <xdr:nvSpPr>
        <xdr:cNvPr id="655" name="楕円 654"/>
        <xdr:cNvSpPr/>
      </xdr:nvSpPr>
      <xdr:spPr>
        <a:xfrm>
          <a:off x="14541500" y="122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18226</xdr:rowOff>
    </xdr:from>
    <xdr:ext cx="534377" cy="259045"/>
    <xdr:sp macro="" textlink="">
      <xdr:nvSpPr>
        <xdr:cNvPr id="656" name="テキスト ボックス 655"/>
        <xdr:cNvSpPr txBox="1"/>
      </xdr:nvSpPr>
      <xdr:spPr>
        <a:xfrm>
          <a:off x="14325111" y="120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110572</xdr:rowOff>
    </xdr:from>
    <xdr:to>
      <xdr:col>72</xdr:col>
      <xdr:colOff>38100</xdr:colOff>
      <xdr:row>72</xdr:row>
      <xdr:rowOff>40722</xdr:rowOff>
    </xdr:to>
    <xdr:sp macro="" textlink="">
      <xdr:nvSpPr>
        <xdr:cNvPr id="657" name="楕円 656"/>
        <xdr:cNvSpPr/>
      </xdr:nvSpPr>
      <xdr:spPr>
        <a:xfrm>
          <a:off x="13652500" y="122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57249</xdr:rowOff>
    </xdr:from>
    <xdr:ext cx="534377" cy="259045"/>
    <xdr:sp macro="" textlink="">
      <xdr:nvSpPr>
        <xdr:cNvPr id="658" name="テキスト ボックス 657"/>
        <xdr:cNvSpPr txBox="1"/>
      </xdr:nvSpPr>
      <xdr:spPr>
        <a:xfrm>
          <a:off x="13436111" y="120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24709</xdr:rowOff>
    </xdr:from>
    <xdr:to>
      <xdr:col>67</xdr:col>
      <xdr:colOff>101600</xdr:colOff>
      <xdr:row>71</xdr:row>
      <xdr:rowOff>126309</xdr:rowOff>
    </xdr:to>
    <xdr:sp macro="" textlink="">
      <xdr:nvSpPr>
        <xdr:cNvPr id="659" name="楕円 658"/>
        <xdr:cNvSpPr/>
      </xdr:nvSpPr>
      <xdr:spPr>
        <a:xfrm>
          <a:off x="12763500" y="121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142836</xdr:rowOff>
    </xdr:from>
    <xdr:ext cx="534377" cy="259045"/>
    <xdr:sp macro="" textlink="">
      <xdr:nvSpPr>
        <xdr:cNvPr id="660" name="テキスト ボックス 659"/>
        <xdr:cNvSpPr txBox="1"/>
      </xdr:nvSpPr>
      <xdr:spPr>
        <a:xfrm>
          <a:off x="12547111" y="119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6" name="直線コネクタ 685"/>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7"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8" name="直線コネクタ 687"/>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89"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0" name="直線コネクタ 689"/>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155539</xdr:rowOff>
    </xdr:from>
    <xdr:to>
      <xdr:col>85</xdr:col>
      <xdr:colOff>127000</xdr:colOff>
      <xdr:row>95</xdr:row>
      <xdr:rowOff>60734</xdr:rowOff>
    </xdr:to>
    <xdr:cxnSp macro="">
      <xdr:nvCxnSpPr>
        <xdr:cNvPr id="691" name="直線コネクタ 690"/>
        <xdr:cNvCxnSpPr/>
      </xdr:nvCxnSpPr>
      <xdr:spPr>
        <a:xfrm flipV="1">
          <a:off x="15481300" y="16100389"/>
          <a:ext cx="838200" cy="2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2"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3" name="フローチャート: 判断 692"/>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130132</xdr:rowOff>
    </xdr:from>
    <xdr:to>
      <xdr:col>81</xdr:col>
      <xdr:colOff>50800</xdr:colOff>
      <xdr:row>95</xdr:row>
      <xdr:rowOff>60734</xdr:rowOff>
    </xdr:to>
    <xdr:cxnSp macro="">
      <xdr:nvCxnSpPr>
        <xdr:cNvPr id="694" name="直線コネクタ 693"/>
        <xdr:cNvCxnSpPr/>
      </xdr:nvCxnSpPr>
      <xdr:spPr>
        <a:xfrm>
          <a:off x="14592300" y="15903532"/>
          <a:ext cx="889000" cy="4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5" name="フローチャート: 判断 694"/>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6" name="テキスト ボックス 695"/>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130132</xdr:rowOff>
    </xdr:from>
    <xdr:to>
      <xdr:col>76</xdr:col>
      <xdr:colOff>114300</xdr:colOff>
      <xdr:row>93</xdr:row>
      <xdr:rowOff>4564</xdr:rowOff>
    </xdr:to>
    <xdr:cxnSp macro="">
      <xdr:nvCxnSpPr>
        <xdr:cNvPr id="697" name="直線コネクタ 696"/>
        <xdr:cNvCxnSpPr/>
      </xdr:nvCxnSpPr>
      <xdr:spPr>
        <a:xfrm flipV="1">
          <a:off x="13703300" y="15903532"/>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8" name="フローチャート: 判断 697"/>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699" name="テキスト ボックス 698"/>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161679</xdr:rowOff>
    </xdr:from>
    <xdr:to>
      <xdr:col>71</xdr:col>
      <xdr:colOff>177800</xdr:colOff>
      <xdr:row>93</xdr:row>
      <xdr:rowOff>4564</xdr:rowOff>
    </xdr:to>
    <xdr:cxnSp macro="">
      <xdr:nvCxnSpPr>
        <xdr:cNvPr id="700" name="直線コネクタ 699"/>
        <xdr:cNvCxnSpPr/>
      </xdr:nvCxnSpPr>
      <xdr:spPr>
        <a:xfrm>
          <a:off x="12814300" y="15763629"/>
          <a:ext cx="889000" cy="18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98306</xdr:rowOff>
    </xdr:from>
    <xdr:to>
      <xdr:col>72</xdr:col>
      <xdr:colOff>38100</xdr:colOff>
      <xdr:row>96</xdr:row>
      <xdr:rowOff>28456</xdr:rowOff>
    </xdr:to>
    <xdr:sp macro="" textlink="">
      <xdr:nvSpPr>
        <xdr:cNvPr id="701" name="フローチャート: 判断 700"/>
        <xdr:cNvSpPr/>
      </xdr:nvSpPr>
      <xdr:spPr>
        <a:xfrm>
          <a:off x="13652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19583</xdr:rowOff>
    </xdr:from>
    <xdr:ext cx="534377" cy="259045"/>
    <xdr:sp macro="" textlink="">
      <xdr:nvSpPr>
        <xdr:cNvPr id="702" name="テキスト ボックス 701"/>
        <xdr:cNvSpPr txBox="1"/>
      </xdr:nvSpPr>
      <xdr:spPr>
        <a:xfrm>
          <a:off x="13436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147127</xdr:rowOff>
    </xdr:from>
    <xdr:to>
      <xdr:col>67</xdr:col>
      <xdr:colOff>101600</xdr:colOff>
      <xdr:row>97</xdr:row>
      <xdr:rowOff>77277</xdr:rowOff>
    </xdr:to>
    <xdr:sp macro="" textlink="">
      <xdr:nvSpPr>
        <xdr:cNvPr id="703" name="フローチャート: 判断 702"/>
        <xdr:cNvSpPr/>
      </xdr:nvSpPr>
      <xdr:spPr>
        <a:xfrm>
          <a:off x="12763500" y="1660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68404</xdr:rowOff>
    </xdr:from>
    <xdr:ext cx="534377" cy="259045"/>
    <xdr:sp macro="" textlink="">
      <xdr:nvSpPr>
        <xdr:cNvPr id="704" name="テキスト ボックス 703"/>
        <xdr:cNvSpPr txBox="1"/>
      </xdr:nvSpPr>
      <xdr:spPr>
        <a:xfrm>
          <a:off x="12547111" y="166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104739</xdr:rowOff>
    </xdr:from>
    <xdr:to>
      <xdr:col>85</xdr:col>
      <xdr:colOff>177800</xdr:colOff>
      <xdr:row>94</xdr:row>
      <xdr:rowOff>34889</xdr:rowOff>
    </xdr:to>
    <xdr:sp macro="" textlink="">
      <xdr:nvSpPr>
        <xdr:cNvPr id="710" name="楕円 709"/>
        <xdr:cNvSpPr/>
      </xdr:nvSpPr>
      <xdr:spPr>
        <a:xfrm>
          <a:off x="16268700" y="160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127616</xdr:rowOff>
    </xdr:from>
    <xdr:ext cx="534377" cy="259045"/>
    <xdr:sp macro="" textlink="">
      <xdr:nvSpPr>
        <xdr:cNvPr id="711" name="積立金該当値テキスト"/>
        <xdr:cNvSpPr txBox="1"/>
      </xdr:nvSpPr>
      <xdr:spPr>
        <a:xfrm>
          <a:off x="16370300" y="159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9934</xdr:rowOff>
    </xdr:from>
    <xdr:to>
      <xdr:col>81</xdr:col>
      <xdr:colOff>101600</xdr:colOff>
      <xdr:row>95</xdr:row>
      <xdr:rowOff>111534</xdr:rowOff>
    </xdr:to>
    <xdr:sp macro="" textlink="">
      <xdr:nvSpPr>
        <xdr:cNvPr id="712" name="楕円 711"/>
        <xdr:cNvSpPr/>
      </xdr:nvSpPr>
      <xdr:spPr>
        <a:xfrm>
          <a:off x="15430500" y="162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128061</xdr:rowOff>
    </xdr:from>
    <xdr:ext cx="534377" cy="259045"/>
    <xdr:sp macro="" textlink="">
      <xdr:nvSpPr>
        <xdr:cNvPr id="713" name="テキスト ボックス 712"/>
        <xdr:cNvSpPr txBox="1"/>
      </xdr:nvSpPr>
      <xdr:spPr>
        <a:xfrm>
          <a:off x="15214111" y="160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79332</xdr:rowOff>
    </xdr:from>
    <xdr:to>
      <xdr:col>76</xdr:col>
      <xdr:colOff>165100</xdr:colOff>
      <xdr:row>93</xdr:row>
      <xdr:rowOff>9482</xdr:rowOff>
    </xdr:to>
    <xdr:sp macro="" textlink="">
      <xdr:nvSpPr>
        <xdr:cNvPr id="714" name="楕円 713"/>
        <xdr:cNvSpPr/>
      </xdr:nvSpPr>
      <xdr:spPr>
        <a:xfrm>
          <a:off x="14541500" y="158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26009</xdr:rowOff>
    </xdr:from>
    <xdr:ext cx="534377" cy="259045"/>
    <xdr:sp macro="" textlink="">
      <xdr:nvSpPr>
        <xdr:cNvPr id="715" name="テキスト ボックス 714"/>
        <xdr:cNvSpPr txBox="1"/>
      </xdr:nvSpPr>
      <xdr:spPr>
        <a:xfrm>
          <a:off x="14325111" y="156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125214</xdr:rowOff>
    </xdr:from>
    <xdr:to>
      <xdr:col>72</xdr:col>
      <xdr:colOff>38100</xdr:colOff>
      <xdr:row>93</xdr:row>
      <xdr:rowOff>55364</xdr:rowOff>
    </xdr:to>
    <xdr:sp macro="" textlink="">
      <xdr:nvSpPr>
        <xdr:cNvPr id="716" name="楕円 715"/>
        <xdr:cNvSpPr/>
      </xdr:nvSpPr>
      <xdr:spPr>
        <a:xfrm>
          <a:off x="13652500" y="158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71891</xdr:rowOff>
    </xdr:from>
    <xdr:ext cx="534377" cy="259045"/>
    <xdr:sp macro="" textlink="">
      <xdr:nvSpPr>
        <xdr:cNvPr id="717" name="テキスト ボックス 716"/>
        <xdr:cNvSpPr txBox="1"/>
      </xdr:nvSpPr>
      <xdr:spPr>
        <a:xfrm>
          <a:off x="13436111" y="1567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110879</xdr:rowOff>
    </xdr:from>
    <xdr:to>
      <xdr:col>67</xdr:col>
      <xdr:colOff>101600</xdr:colOff>
      <xdr:row>92</xdr:row>
      <xdr:rowOff>41029</xdr:rowOff>
    </xdr:to>
    <xdr:sp macro="" textlink="">
      <xdr:nvSpPr>
        <xdr:cNvPr id="718" name="楕円 717"/>
        <xdr:cNvSpPr/>
      </xdr:nvSpPr>
      <xdr:spPr>
        <a:xfrm>
          <a:off x="12763500" y="157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57556</xdr:rowOff>
    </xdr:from>
    <xdr:ext cx="534377" cy="259045"/>
    <xdr:sp macro="" textlink="">
      <xdr:nvSpPr>
        <xdr:cNvPr id="719" name="テキスト ボックス 718"/>
        <xdr:cNvSpPr txBox="1"/>
      </xdr:nvSpPr>
      <xdr:spPr>
        <a:xfrm>
          <a:off x="12547111" y="154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3" name="直線コネクタ 742"/>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6"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7" name="直線コネクタ 746"/>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170434</xdr:rowOff>
    </xdr:from>
    <xdr:to>
      <xdr:col>116</xdr:col>
      <xdr:colOff>63500</xdr:colOff>
      <xdr:row>38</xdr:row>
      <xdr:rowOff>171196</xdr:rowOff>
    </xdr:to>
    <xdr:cxnSp macro="">
      <xdr:nvCxnSpPr>
        <xdr:cNvPr id="748" name="直線コネクタ 747"/>
        <xdr:cNvCxnSpPr/>
      </xdr:nvCxnSpPr>
      <xdr:spPr>
        <a:xfrm flipV="1">
          <a:off x="21323300" y="668553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49"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0" name="フローチャート: 判断 749"/>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171196</xdr:rowOff>
    </xdr:from>
    <xdr:to>
      <xdr:col>111</xdr:col>
      <xdr:colOff>177800</xdr:colOff>
      <xdr:row>39</xdr:row>
      <xdr:rowOff>381</xdr:rowOff>
    </xdr:to>
    <xdr:cxnSp macro="">
      <xdr:nvCxnSpPr>
        <xdr:cNvPr id="751" name="直線コネクタ 750"/>
        <xdr:cNvCxnSpPr/>
      </xdr:nvCxnSpPr>
      <xdr:spPr>
        <a:xfrm flipV="1">
          <a:off x="20434300" y="668629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2" name="フローチャート: 判断 751"/>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3" name="テキスト ボックス 752"/>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xdr:rowOff>
    </xdr:from>
    <xdr:to>
      <xdr:col>107</xdr:col>
      <xdr:colOff>50800</xdr:colOff>
      <xdr:row>39</xdr:row>
      <xdr:rowOff>889</xdr:rowOff>
    </xdr:to>
    <xdr:cxnSp macro="">
      <xdr:nvCxnSpPr>
        <xdr:cNvPr id="754" name="直線コネクタ 753"/>
        <xdr:cNvCxnSpPr/>
      </xdr:nvCxnSpPr>
      <xdr:spPr>
        <a:xfrm flipV="1">
          <a:off x="19545300" y="6686931"/>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5" name="フローチャート: 判断 754"/>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6" name="テキスト ボックス 755"/>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889</xdr:rowOff>
    </xdr:from>
    <xdr:to>
      <xdr:col>102</xdr:col>
      <xdr:colOff>114300</xdr:colOff>
      <xdr:row>39</xdr:row>
      <xdr:rowOff>1524</xdr:rowOff>
    </xdr:to>
    <xdr:cxnSp macro="">
      <xdr:nvCxnSpPr>
        <xdr:cNvPr id="757" name="直線コネクタ 756"/>
        <xdr:cNvCxnSpPr/>
      </xdr:nvCxnSpPr>
      <xdr:spPr>
        <a:xfrm flipV="1">
          <a:off x="18656300" y="66874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38481</xdr:rowOff>
    </xdr:from>
    <xdr:to>
      <xdr:col>102</xdr:col>
      <xdr:colOff>165100</xdr:colOff>
      <xdr:row>37</xdr:row>
      <xdr:rowOff>140081</xdr:rowOff>
    </xdr:to>
    <xdr:sp macro="" textlink="">
      <xdr:nvSpPr>
        <xdr:cNvPr id="758" name="フローチャート: 判断 757"/>
        <xdr:cNvSpPr/>
      </xdr:nvSpPr>
      <xdr:spPr>
        <a:xfrm>
          <a:off x="19494500" y="63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156608</xdr:rowOff>
    </xdr:from>
    <xdr:ext cx="469744" cy="259045"/>
    <xdr:sp macro="" textlink="">
      <xdr:nvSpPr>
        <xdr:cNvPr id="759" name="テキスト ボックス 758"/>
        <xdr:cNvSpPr txBox="1"/>
      </xdr:nvSpPr>
      <xdr:spPr>
        <a:xfrm>
          <a:off x="19310428" y="61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60" name="フローチャート: 判断 759"/>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170197</xdr:rowOff>
    </xdr:from>
    <xdr:ext cx="469744" cy="259045"/>
    <xdr:sp macro="" textlink="">
      <xdr:nvSpPr>
        <xdr:cNvPr id="761" name="テキスト ボックス 760"/>
        <xdr:cNvSpPr txBox="1"/>
      </xdr:nvSpPr>
      <xdr:spPr>
        <a:xfrm>
          <a:off x="18421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119634</xdr:rowOff>
    </xdr:from>
    <xdr:to>
      <xdr:col>116</xdr:col>
      <xdr:colOff>114300</xdr:colOff>
      <xdr:row>39</xdr:row>
      <xdr:rowOff>49784</xdr:rowOff>
    </xdr:to>
    <xdr:sp macro="" textlink="">
      <xdr:nvSpPr>
        <xdr:cNvPr id="767" name="楕円 766"/>
        <xdr:cNvSpPr/>
      </xdr:nvSpPr>
      <xdr:spPr>
        <a:xfrm>
          <a:off x="22110700" y="66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34561</xdr:rowOff>
    </xdr:from>
    <xdr:ext cx="378565" cy="259045"/>
    <xdr:sp macro="" textlink="">
      <xdr:nvSpPr>
        <xdr:cNvPr id="768" name="投資及び出資金該当値テキスト"/>
        <xdr:cNvSpPr txBox="1"/>
      </xdr:nvSpPr>
      <xdr:spPr>
        <a:xfrm>
          <a:off x="22212300"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120396</xdr:rowOff>
    </xdr:from>
    <xdr:to>
      <xdr:col>112</xdr:col>
      <xdr:colOff>38100</xdr:colOff>
      <xdr:row>39</xdr:row>
      <xdr:rowOff>50546</xdr:rowOff>
    </xdr:to>
    <xdr:sp macro="" textlink="">
      <xdr:nvSpPr>
        <xdr:cNvPr id="769" name="楕円 768"/>
        <xdr:cNvSpPr/>
      </xdr:nvSpPr>
      <xdr:spPr>
        <a:xfrm>
          <a:off x="21272500" y="66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41673</xdr:rowOff>
    </xdr:from>
    <xdr:ext cx="378565" cy="259045"/>
    <xdr:sp macro="" textlink="">
      <xdr:nvSpPr>
        <xdr:cNvPr id="770" name="テキスト ボックス 769"/>
        <xdr:cNvSpPr txBox="1"/>
      </xdr:nvSpPr>
      <xdr:spPr>
        <a:xfrm>
          <a:off x="21134017" y="672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121031</xdr:rowOff>
    </xdr:from>
    <xdr:to>
      <xdr:col>107</xdr:col>
      <xdr:colOff>101600</xdr:colOff>
      <xdr:row>39</xdr:row>
      <xdr:rowOff>51181</xdr:rowOff>
    </xdr:to>
    <xdr:sp macro="" textlink="">
      <xdr:nvSpPr>
        <xdr:cNvPr id="771" name="楕円 770"/>
        <xdr:cNvSpPr/>
      </xdr:nvSpPr>
      <xdr:spPr>
        <a:xfrm>
          <a:off x="20383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42308</xdr:rowOff>
    </xdr:from>
    <xdr:ext cx="378565" cy="259045"/>
    <xdr:sp macro="" textlink="">
      <xdr:nvSpPr>
        <xdr:cNvPr id="772" name="テキスト ボックス 771"/>
        <xdr:cNvSpPr txBox="1"/>
      </xdr:nvSpPr>
      <xdr:spPr>
        <a:xfrm>
          <a:off x="20245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121539</xdr:rowOff>
    </xdr:from>
    <xdr:to>
      <xdr:col>102</xdr:col>
      <xdr:colOff>165100</xdr:colOff>
      <xdr:row>39</xdr:row>
      <xdr:rowOff>51689</xdr:rowOff>
    </xdr:to>
    <xdr:sp macro="" textlink="">
      <xdr:nvSpPr>
        <xdr:cNvPr id="773" name="楕円 772"/>
        <xdr:cNvSpPr/>
      </xdr:nvSpPr>
      <xdr:spPr>
        <a:xfrm>
          <a:off x="19494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42816</xdr:rowOff>
    </xdr:from>
    <xdr:ext cx="378565" cy="259045"/>
    <xdr:sp macro="" textlink="">
      <xdr:nvSpPr>
        <xdr:cNvPr id="774" name="テキスト ボックス 773"/>
        <xdr:cNvSpPr txBox="1"/>
      </xdr:nvSpPr>
      <xdr:spPr>
        <a:xfrm>
          <a:off x="19356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122174</xdr:rowOff>
    </xdr:from>
    <xdr:to>
      <xdr:col>98</xdr:col>
      <xdr:colOff>38100</xdr:colOff>
      <xdr:row>39</xdr:row>
      <xdr:rowOff>52324</xdr:rowOff>
    </xdr:to>
    <xdr:sp macro="" textlink="">
      <xdr:nvSpPr>
        <xdr:cNvPr id="775" name="楕円 774"/>
        <xdr:cNvSpPr/>
      </xdr:nvSpPr>
      <xdr:spPr>
        <a:xfrm>
          <a:off x="18605500" y="66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43451</xdr:rowOff>
    </xdr:from>
    <xdr:ext cx="378565" cy="259045"/>
    <xdr:sp macro="" textlink="">
      <xdr:nvSpPr>
        <xdr:cNvPr id="776" name="テキスト ボックス 775"/>
        <xdr:cNvSpPr txBox="1"/>
      </xdr:nvSpPr>
      <xdr:spPr>
        <a:xfrm>
          <a:off x="18467017" y="67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8" name="直線コネクタ 797"/>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799"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0" name="直線コネクタ 799"/>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1"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2" name="直線コネクタ 801"/>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41356</xdr:rowOff>
    </xdr:from>
    <xdr:to>
      <xdr:col>116</xdr:col>
      <xdr:colOff>63500</xdr:colOff>
      <xdr:row>57</xdr:row>
      <xdr:rowOff>42088</xdr:rowOff>
    </xdr:to>
    <xdr:cxnSp macro="">
      <xdr:nvCxnSpPr>
        <xdr:cNvPr id="803" name="直線コネクタ 802"/>
        <xdr:cNvCxnSpPr/>
      </xdr:nvCxnSpPr>
      <xdr:spPr>
        <a:xfrm flipV="1">
          <a:off x="21323300" y="981400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4"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5" name="フローチャート: 判断 804"/>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42088</xdr:rowOff>
    </xdr:from>
    <xdr:to>
      <xdr:col>111</xdr:col>
      <xdr:colOff>177800</xdr:colOff>
      <xdr:row>57</xdr:row>
      <xdr:rowOff>43779</xdr:rowOff>
    </xdr:to>
    <xdr:cxnSp macro="">
      <xdr:nvCxnSpPr>
        <xdr:cNvPr id="806" name="直線コネクタ 805"/>
        <xdr:cNvCxnSpPr/>
      </xdr:nvCxnSpPr>
      <xdr:spPr>
        <a:xfrm flipV="1">
          <a:off x="20434300" y="9814738"/>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7" name="フローチャート: 判断 806"/>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8" name="テキスト ボックス 807"/>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43779</xdr:rowOff>
    </xdr:from>
    <xdr:to>
      <xdr:col>107</xdr:col>
      <xdr:colOff>50800</xdr:colOff>
      <xdr:row>57</xdr:row>
      <xdr:rowOff>47940</xdr:rowOff>
    </xdr:to>
    <xdr:cxnSp macro="">
      <xdr:nvCxnSpPr>
        <xdr:cNvPr id="809" name="直線コネクタ 808"/>
        <xdr:cNvCxnSpPr/>
      </xdr:nvCxnSpPr>
      <xdr:spPr>
        <a:xfrm flipV="1">
          <a:off x="19545300" y="981642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0" name="フローチャート: 判断 809"/>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1" name="テキスト ボックス 810"/>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46889</xdr:rowOff>
    </xdr:from>
    <xdr:to>
      <xdr:col>102</xdr:col>
      <xdr:colOff>114300</xdr:colOff>
      <xdr:row>57</xdr:row>
      <xdr:rowOff>47940</xdr:rowOff>
    </xdr:to>
    <xdr:cxnSp macro="">
      <xdr:nvCxnSpPr>
        <xdr:cNvPr id="812" name="直線コネクタ 811"/>
        <xdr:cNvCxnSpPr/>
      </xdr:nvCxnSpPr>
      <xdr:spPr>
        <a:xfrm>
          <a:off x="18656300" y="981953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121498</xdr:rowOff>
    </xdr:from>
    <xdr:to>
      <xdr:col>102</xdr:col>
      <xdr:colOff>165100</xdr:colOff>
      <xdr:row>57</xdr:row>
      <xdr:rowOff>51648</xdr:rowOff>
    </xdr:to>
    <xdr:sp macro="" textlink="">
      <xdr:nvSpPr>
        <xdr:cNvPr id="813" name="フローチャート: 判断 812"/>
        <xdr:cNvSpPr/>
      </xdr:nvSpPr>
      <xdr:spPr>
        <a:xfrm>
          <a:off x="19494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68175</xdr:rowOff>
    </xdr:from>
    <xdr:ext cx="469744" cy="259045"/>
    <xdr:sp macro="" textlink="">
      <xdr:nvSpPr>
        <xdr:cNvPr id="814" name="テキスト ボックス 813"/>
        <xdr:cNvSpPr txBox="1"/>
      </xdr:nvSpPr>
      <xdr:spPr>
        <a:xfrm>
          <a:off x="19310428"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5" name="フローチャート: 判断 814"/>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668</xdr:rowOff>
    </xdr:from>
    <xdr:ext cx="469744" cy="259045"/>
    <xdr:sp macro="" textlink="">
      <xdr:nvSpPr>
        <xdr:cNvPr id="816" name="テキスト ボックス 815"/>
        <xdr:cNvSpPr txBox="1"/>
      </xdr:nvSpPr>
      <xdr:spPr>
        <a:xfrm>
          <a:off x="18421428" y="99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162006</xdr:rowOff>
    </xdr:from>
    <xdr:to>
      <xdr:col>116</xdr:col>
      <xdr:colOff>114300</xdr:colOff>
      <xdr:row>57</xdr:row>
      <xdr:rowOff>92156</xdr:rowOff>
    </xdr:to>
    <xdr:sp macro="" textlink="">
      <xdr:nvSpPr>
        <xdr:cNvPr id="822" name="楕円 821"/>
        <xdr:cNvSpPr/>
      </xdr:nvSpPr>
      <xdr:spPr>
        <a:xfrm>
          <a:off x="22110700" y="97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13433</xdr:rowOff>
    </xdr:from>
    <xdr:ext cx="469744" cy="259045"/>
    <xdr:sp macro="" textlink="">
      <xdr:nvSpPr>
        <xdr:cNvPr id="823" name="貸付金該当値テキスト"/>
        <xdr:cNvSpPr txBox="1"/>
      </xdr:nvSpPr>
      <xdr:spPr>
        <a:xfrm>
          <a:off x="22212300" y="961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162738</xdr:rowOff>
    </xdr:from>
    <xdr:to>
      <xdr:col>112</xdr:col>
      <xdr:colOff>38100</xdr:colOff>
      <xdr:row>57</xdr:row>
      <xdr:rowOff>92888</xdr:rowOff>
    </xdr:to>
    <xdr:sp macro="" textlink="">
      <xdr:nvSpPr>
        <xdr:cNvPr id="824" name="楕円 823"/>
        <xdr:cNvSpPr/>
      </xdr:nvSpPr>
      <xdr:spPr>
        <a:xfrm>
          <a:off x="21272500" y="97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84015</xdr:rowOff>
    </xdr:from>
    <xdr:ext cx="469744" cy="259045"/>
    <xdr:sp macro="" textlink="">
      <xdr:nvSpPr>
        <xdr:cNvPr id="825" name="テキスト ボックス 824"/>
        <xdr:cNvSpPr txBox="1"/>
      </xdr:nvSpPr>
      <xdr:spPr>
        <a:xfrm>
          <a:off x="21088428" y="98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164429</xdr:rowOff>
    </xdr:from>
    <xdr:to>
      <xdr:col>107</xdr:col>
      <xdr:colOff>101600</xdr:colOff>
      <xdr:row>57</xdr:row>
      <xdr:rowOff>94579</xdr:rowOff>
    </xdr:to>
    <xdr:sp macro="" textlink="">
      <xdr:nvSpPr>
        <xdr:cNvPr id="826" name="楕円 825"/>
        <xdr:cNvSpPr/>
      </xdr:nvSpPr>
      <xdr:spPr>
        <a:xfrm>
          <a:off x="20383500" y="97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85706</xdr:rowOff>
    </xdr:from>
    <xdr:ext cx="469744" cy="259045"/>
    <xdr:sp macro="" textlink="">
      <xdr:nvSpPr>
        <xdr:cNvPr id="827" name="テキスト ボックス 826"/>
        <xdr:cNvSpPr txBox="1"/>
      </xdr:nvSpPr>
      <xdr:spPr>
        <a:xfrm>
          <a:off x="20199428" y="985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168590</xdr:rowOff>
    </xdr:from>
    <xdr:to>
      <xdr:col>102</xdr:col>
      <xdr:colOff>165100</xdr:colOff>
      <xdr:row>57</xdr:row>
      <xdr:rowOff>98740</xdr:rowOff>
    </xdr:to>
    <xdr:sp macro="" textlink="">
      <xdr:nvSpPr>
        <xdr:cNvPr id="828" name="楕円 827"/>
        <xdr:cNvSpPr/>
      </xdr:nvSpPr>
      <xdr:spPr>
        <a:xfrm>
          <a:off x="19494500" y="97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89867</xdr:rowOff>
    </xdr:from>
    <xdr:ext cx="469744" cy="259045"/>
    <xdr:sp macro="" textlink="">
      <xdr:nvSpPr>
        <xdr:cNvPr id="829" name="テキスト ボックス 828"/>
        <xdr:cNvSpPr txBox="1"/>
      </xdr:nvSpPr>
      <xdr:spPr>
        <a:xfrm>
          <a:off x="19310428" y="986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167539</xdr:rowOff>
    </xdr:from>
    <xdr:to>
      <xdr:col>98</xdr:col>
      <xdr:colOff>38100</xdr:colOff>
      <xdr:row>57</xdr:row>
      <xdr:rowOff>97689</xdr:rowOff>
    </xdr:to>
    <xdr:sp macro="" textlink="">
      <xdr:nvSpPr>
        <xdr:cNvPr id="830" name="楕円 829"/>
        <xdr:cNvSpPr/>
      </xdr:nvSpPr>
      <xdr:spPr>
        <a:xfrm>
          <a:off x="18605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114216</xdr:rowOff>
    </xdr:from>
    <xdr:ext cx="469744" cy="259045"/>
    <xdr:sp macro="" textlink="">
      <xdr:nvSpPr>
        <xdr:cNvPr id="831" name="テキスト ボックス 830"/>
        <xdr:cNvSpPr txBox="1"/>
      </xdr:nvSpPr>
      <xdr:spPr>
        <a:xfrm>
          <a:off x="18421428" y="954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8" name="直線コネクタ 857"/>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59"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0" name="直線コネクタ 859"/>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1"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2" name="直線コネクタ 861"/>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124416</xdr:rowOff>
    </xdr:from>
    <xdr:to>
      <xdr:col>116</xdr:col>
      <xdr:colOff>63500</xdr:colOff>
      <xdr:row>75</xdr:row>
      <xdr:rowOff>162168</xdr:rowOff>
    </xdr:to>
    <xdr:cxnSp macro="">
      <xdr:nvCxnSpPr>
        <xdr:cNvPr id="863" name="直線コネクタ 862"/>
        <xdr:cNvCxnSpPr/>
      </xdr:nvCxnSpPr>
      <xdr:spPr>
        <a:xfrm flipV="1">
          <a:off x="21323300" y="12983166"/>
          <a:ext cx="8382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4"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5" name="フローチャート: 判断 864"/>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113378</xdr:rowOff>
    </xdr:from>
    <xdr:to>
      <xdr:col>111</xdr:col>
      <xdr:colOff>177800</xdr:colOff>
      <xdr:row>75</xdr:row>
      <xdr:rowOff>162168</xdr:rowOff>
    </xdr:to>
    <xdr:cxnSp macro="">
      <xdr:nvCxnSpPr>
        <xdr:cNvPr id="866" name="直線コネクタ 865"/>
        <xdr:cNvCxnSpPr/>
      </xdr:nvCxnSpPr>
      <xdr:spPr>
        <a:xfrm>
          <a:off x="20434300" y="12800678"/>
          <a:ext cx="889000" cy="2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7" name="フローチャート: 判断 866"/>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68" name="テキスト ボックス 867"/>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113378</xdr:rowOff>
    </xdr:from>
    <xdr:to>
      <xdr:col>107</xdr:col>
      <xdr:colOff>50800</xdr:colOff>
      <xdr:row>74</xdr:row>
      <xdr:rowOff>159458</xdr:rowOff>
    </xdr:to>
    <xdr:cxnSp macro="">
      <xdr:nvCxnSpPr>
        <xdr:cNvPr id="869" name="直線コネクタ 868"/>
        <xdr:cNvCxnSpPr/>
      </xdr:nvCxnSpPr>
      <xdr:spPr>
        <a:xfrm flipV="1">
          <a:off x="19545300" y="12800678"/>
          <a:ext cx="889000" cy="4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0" name="フローチャート: 判断 869"/>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1" name="テキスト ボックス 870"/>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159458</xdr:rowOff>
    </xdr:from>
    <xdr:to>
      <xdr:col>102</xdr:col>
      <xdr:colOff>114300</xdr:colOff>
      <xdr:row>75</xdr:row>
      <xdr:rowOff>68540</xdr:rowOff>
    </xdr:to>
    <xdr:cxnSp macro="">
      <xdr:nvCxnSpPr>
        <xdr:cNvPr id="872" name="直線コネクタ 871"/>
        <xdr:cNvCxnSpPr/>
      </xdr:nvCxnSpPr>
      <xdr:spPr>
        <a:xfrm flipV="1">
          <a:off x="18656300" y="12846758"/>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24990</xdr:rowOff>
    </xdr:from>
    <xdr:to>
      <xdr:col>102</xdr:col>
      <xdr:colOff>165100</xdr:colOff>
      <xdr:row>73</xdr:row>
      <xdr:rowOff>126590</xdr:rowOff>
    </xdr:to>
    <xdr:sp macro="" textlink="">
      <xdr:nvSpPr>
        <xdr:cNvPr id="873" name="フローチャート: 判断 872"/>
        <xdr:cNvSpPr/>
      </xdr:nvSpPr>
      <xdr:spPr>
        <a:xfrm>
          <a:off x="19494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143117</xdr:rowOff>
    </xdr:from>
    <xdr:ext cx="534377" cy="259045"/>
    <xdr:sp macro="" textlink="">
      <xdr:nvSpPr>
        <xdr:cNvPr id="874" name="テキスト ボックス 873"/>
        <xdr:cNvSpPr txBox="1"/>
      </xdr:nvSpPr>
      <xdr:spPr>
        <a:xfrm>
          <a:off x="19278111" y="123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127109</xdr:rowOff>
    </xdr:from>
    <xdr:to>
      <xdr:col>98</xdr:col>
      <xdr:colOff>38100</xdr:colOff>
      <xdr:row>75</xdr:row>
      <xdr:rowOff>57259</xdr:rowOff>
    </xdr:to>
    <xdr:sp macro="" textlink="">
      <xdr:nvSpPr>
        <xdr:cNvPr id="875" name="フローチャート: 判断 874"/>
        <xdr:cNvSpPr/>
      </xdr:nvSpPr>
      <xdr:spPr>
        <a:xfrm>
          <a:off x="18605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73786</xdr:rowOff>
    </xdr:from>
    <xdr:ext cx="534377" cy="259045"/>
    <xdr:sp macro="" textlink="">
      <xdr:nvSpPr>
        <xdr:cNvPr id="876" name="テキスト ボックス 875"/>
        <xdr:cNvSpPr txBox="1"/>
      </xdr:nvSpPr>
      <xdr:spPr>
        <a:xfrm>
          <a:off x="18389111" y="1258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73616</xdr:rowOff>
    </xdr:from>
    <xdr:to>
      <xdr:col>116</xdr:col>
      <xdr:colOff>114300</xdr:colOff>
      <xdr:row>76</xdr:row>
      <xdr:rowOff>3767</xdr:rowOff>
    </xdr:to>
    <xdr:sp macro="" textlink="">
      <xdr:nvSpPr>
        <xdr:cNvPr id="882" name="楕円 881"/>
        <xdr:cNvSpPr/>
      </xdr:nvSpPr>
      <xdr:spPr>
        <a:xfrm>
          <a:off x="22110700" y="12932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52043</xdr:rowOff>
    </xdr:from>
    <xdr:ext cx="534377" cy="259045"/>
    <xdr:sp macro="" textlink="">
      <xdr:nvSpPr>
        <xdr:cNvPr id="883" name="繰出金該当値テキスト"/>
        <xdr:cNvSpPr txBox="1"/>
      </xdr:nvSpPr>
      <xdr:spPr>
        <a:xfrm>
          <a:off x="22212300" y="129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111368</xdr:rowOff>
    </xdr:from>
    <xdr:to>
      <xdr:col>112</xdr:col>
      <xdr:colOff>38100</xdr:colOff>
      <xdr:row>76</xdr:row>
      <xdr:rowOff>41518</xdr:rowOff>
    </xdr:to>
    <xdr:sp macro="" textlink="">
      <xdr:nvSpPr>
        <xdr:cNvPr id="884" name="楕円 883"/>
        <xdr:cNvSpPr/>
      </xdr:nvSpPr>
      <xdr:spPr>
        <a:xfrm>
          <a:off x="21272500" y="129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32645</xdr:rowOff>
    </xdr:from>
    <xdr:ext cx="534377" cy="259045"/>
    <xdr:sp macro="" textlink="">
      <xdr:nvSpPr>
        <xdr:cNvPr id="885" name="テキスト ボックス 884"/>
        <xdr:cNvSpPr txBox="1"/>
      </xdr:nvSpPr>
      <xdr:spPr>
        <a:xfrm>
          <a:off x="21056111" y="130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62578</xdr:rowOff>
    </xdr:from>
    <xdr:to>
      <xdr:col>107</xdr:col>
      <xdr:colOff>101600</xdr:colOff>
      <xdr:row>74</xdr:row>
      <xdr:rowOff>164178</xdr:rowOff>
    </xdr:to>
    <xdr:sp macro="" textlink="">
      <xdr:nvSpPr>
        <xdr:cNvPr id="886" name="楕円 885"/>
        <xdr:cNvSpPr/>
      </xdr:nvSpPr>
      <xdr:spPr>
        <a:xfrm>
          <a:off x="20383500" y="127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9255</xdr:rowOff>
    </xdr:from>
    <xdr:ext cx="534377" cy="259045"/>
    <xdr:sp macro="" textlink="">
      <xdr:nvSpPr>
        <xdr:cNvPr id="887" name="テキスト ボックス 886"/>
        <xdr:cNvSpPr txBox="1"/>
      </xdr:nvSpPr>
      <xdr:spPr>
        <a:xfrm>
          <a:off x="20167111" y="125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108658</xdr:rowOff>
    </xdr:from>
    <xdr:to>
      <xdr:col>102</xdr:col>
      <xdr:colOff>165100</xdr:colOff>
      <xdr:row>75</xdr:row>
      <xdr:rowOff>38808</xdr:rowOff>
    </xdr:to>
    <xdr:sp macro="" textlink="">
      <xdr:nvSpPr>
        <xdr:cNvPr id="888" name="楕円 887"/>
        <xdr:cNvSpPr/>
      </xdr:nvSpPr>
      <xdr:spPr>
        <a:xfrm>
          <a:off x="19494500" y="12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29935</xdr:rowOff>
    </xdr:from>
    <xdr:ext cx="534377" cy="259045"/>
    <xdr:sp macro="" textlink="">
      <xdr:nvSpPr>
        <xdr:cNvPr id="889" name="テキスト ボックス 888"/>
        <xdr:cNvSpPr txBox="1"/>
      </xdr:nvSpPr>
      <xdr:spPr>
        <a:xfrm>
          <a:off x="19278111" y="128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17740</xdr:rowOff>
    </xdr:from>
    <xdr:to>
      <xdr:col>98</xdr:col>
      <xdr:colOff>38100</xdr:colOff>
      <xdr:row>75</xdr:row>
      <xdr:rowOff>119340</xdr:rowOff>
    </xdr:to>
    <xdr:sp macro="" textlink="">
      <xdr:nvSpPr>
        <xdr:cNvPr id="890" name="楕円 889"/>
        <xdr:cNvSpPr/>
      </xdr:nvSpPr>
      <xdr:spPr>
        <a:xfrm>
          <a:off x="18605500" y="128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110467</xdr:rowOff>
    </xdr:from>
    <xdr:ext cx="534377" cy="259045"/>
    <xdr:sp macro="" textlink="">
      <xdr:nvSpPr>
        <xdr:cNvPr id="891" name="テキスト ボックス 890"/>
        <xdr:cNvSpPr txBox="1"/>
      </xdr:nvSpPr>
      <xdr:spPr>
        <a:xfrm>
          <a:off x="18389111" y="129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537,327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年度から令和２年度までの５年間で職員数を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人）削減に努め、人件費の削減を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進めているが、類似団体平均や全国平均と比較して大きく上回っている。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87,432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類似団体平均や全国平均と比較すると下回っている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化が進行し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、１人当たりの医療費が増加傾向となっている。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円減となっている。公共施設総合管理計画に基づいた保有施設の大規模改修や長寿命化改修が増加することが想定されており、当該計画の第１期中期計画（平成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年度から９年間）の終期である令和８年度には行政財産の建物系施設の延床面積を概ね１割程度削減することを数値目標として取り組んでいく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岩手県一関市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117,530
116,659
1,256.42
65,135,020
63,152,096
1,939,837
40,407,595
81,156,903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xdr:rowOff>
    </xdr:from>
    <xdr:to>
      <xdr:col>24</xdr:col>
      <xdr:colOff>63500</xdr:colOff>
      <xdr:row>36</xdr:row>
      <xdr:rowOff>58166</xdr:rowOff>
    </xdr:to>
    <xdr:cxnSp macro="">
      <xdr:nvCxnSpPr>
        <xdr:cNvPr id="61" name="直線コネクタ 60"/>
        <xdr:cNvCxnSpPr/>
      </xdr:nvCxnSpPr>
      <xdr:spPr>
        <a:xfrm flipV="1">
          <a:off x="3797300" y="6174740"/>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58166</xdr:rowOff>
    </xdr:to>
    <xdr:cxnSp macro="">
      <xdr:nvCxnSpPr>
        <xdr:cNvPr id="64" name="直線コネクタ 63"/>
        <xdr:cNvCxnSpPr/>
      </xdr:nvCxnSpPr>
      <xdr:spPr>
        <a:xfrm>
          <a:off x="2908300" y="619912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36</xdr:row>
      <xdr:rowOff>26924</xdr:rowOff>
    </xdr:to>
    <xdr:cxnSp macro="">
      <xdr:nvCxnSpPr>
        <xdr:cNvPr id="67" name="直線コネクタ 66"/>
        <xdr:cNvCxnSpPr/>
      </xdr:nvCxnSpPr>
      <xdr:spPr>
        <a:xfrm>
          <a:off x="2019300" y="6023864"/>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103124</xdr:rowOff>
    </xdr:to>
    <xdr:cxnSp macro="">
      <xdr:nvCxnSpPr>
        <xdr:cNvPr id="70" name="直線コネクタ 69"/>
        <xdr:cNvCxnSpPr/>
      </xdr:nvCxnSpPr>
      <xdr:spPr>
        <a:xfrm flipV="1">
          <a:off x="1130300" y="602386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27940</xdr:rowOff>
    </xdr:from>
    <xdr:to>
      <xdr:col>10</xdr:col>
      <xdr:colOff>165100</xdr:colOff>
      <xdr:row>36</xdr:row>
      <xdr:rowOff>129540</xdr:rowOff>
    </xdr:to>
    <xdr:sp macro="" textlink="">
      <xdr:nvSpPr>
        <xdr:cNvPr id="71" name="フローチャート: 判断 70"/>
        <xdr:cNvSpPr/>
      </xdr:nvSpPr>
      <xdr:spPr>
        <a:xfrm>
          <a:off x="1968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120667</xdr:rowOff>
    </xdr:from>
    <xdr:ext cx="469744" cy="259045"/>
    <xdr:sp macro="" textlink="">
      <xdr:nvSpPr>
        <xdr:cNvPr id="72" name="テキスト ボックス 71"/>
        <xdr:cNvSpPr txBox="1"/>
      </xdr:nvSpPr>
      <xdr:spPr>
        <a:xfrm>
          <a:off x="1784428"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9652</xdr:rowOff>
    </xdr:from>
    <xdr:to>
      <xdr:col>6</xdr:col>
      <xdr:colOff>38100</xdr:colOff>
      <xdr:row>37</xdr:row>
      <xdr:rowOff>111252</xdr:rowOff>
    </xdr:to>
    <xdr:sp macro="" textlink="">
      <xdr:nvSpPr>
        <xdr:cNvPr id="73" name="フローチャート: 判断 72"/>
        <xdr:cNvSpPr/>
      </xdr:nvSpPr>
      <xdr:spPr>
        <a:xfrm>
          <a:off x="1079500" y="63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102379</xdr:rowOff>
    </xdr:from>
    <xdr:ext cx="469744" cy="259045"/>
    <xdr:sp macro="" textlink="">
      <xdr:nvSpPr>
        <xdr:cNvPr id="74" name="テキスト ボックス 73"/>
        <xdr:cNvSpPr txBox="1"/>
      </xdr:nvSpPr>
      <xdr:spPr>
        <a:xfrm>
          <a:off x="895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0" name="楕円 79"/>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1"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7366</xdr:rowOff>
    </xdr:from>
    <xdr:to>
      <xdr:col>20</xdr:col>
      <xdr:colOff>38100</xdr:colOff>
      <xdr:row>36</xdr:row>
      <xdr:rowOff>108966</xdr:rowOff>
    </xdr:to>
    <xdr:sp macro="" textlink="">
      <xdr:nvSpPr>
        <xdr:cNvPr id="82" name="楕円 81"/>
        <xdr:cNvSpPr/>
      </xdr:nvSpPr>
      <xdr:spPr>
        <a:xfrm>
          <a:off x="3746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100093</xdr:rowOff>
    </xdr:from>
    <xdr:ext cx="469744" cy="259045"/>
    <xdr:sp macro="" textlink="">
      <xdr:nvSpPr>
        <xdr:cNvPr id="83" name="テキスト ボックス 82"/>
        <xdr:cNvSpPr txBox="1"/>
      </xdr:nvSpPr>
      <xdr:spPr>
        <a:xfrm>
          <a:off x="3562428"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147574</xdr:rowOff>
    </xdr:from>
    <xdr:to>
      <xdr:col>15</xdr:col>
      <xdr:colOff>101600</xdr:colOff>
      <xdr:row>36</xdr:row>
      <xdr:rowOff>77724</xdr:rowOff>
    </xdr:to>
    <xdr:sp macro="" textlink="">
      <xdr:nvSpPr>
        <xdr:cNvPr id="84" name="楕円 83"/>
        <xdr:cNvSpPr/>
      </xdr:nvSpPr>
      <xdr:spPr>
        <a:xfrm>
          <a:off x="2857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68851</xdr:rowOff>
    </xdr:from>
    <xdr:ext cx="469744" cy="259045"/>
    <xdr:sp macro="" textlink="">
      <xdr:nvSpPr>
        <xdr:cNvPr id="85" name="テキスト ボックス 84"/>
        <xdr:cNvSpPr txBox="1"/>
      </xdr:nvSpPr>
      <xdr:spPr>
        <a:xfrm>
          <a:off x="2673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143764</xdr:rowOff>
    </xdr:from>
    <xdr:to>
      <xdr:col>10</xdr:col>
      <xdr:colOff>165100</xdr:colOff>
      <xdr:row>35</xdr:row>
      <xdr:rowOff>73914</xdr:rowOff>
    </xdr:to>
    <xdr:sp macro="" textlink="">
      <xdr:nvSpPr>
        <xdr:cNvPr id="86" name="楕円 85"/>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87" name="テキスト ボックス 86"/>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170451</xdr:rowOff>
    </xdr:from>
    <xdr:ext cx="469744" cy="259045"/>
    <xdr:sp macro="" textlink="">
      <xdr:nvSpPr>
        <xdr:cNvPr id="89" name="テキスト ボックス 88"/>
        <xdr:cNvSpPr txBox="1"/>
      </xdr:nvSpPr>
      <xdr:spPr>
        <a:xfrm>
          <a:off x="895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127965</xdr:rowOff>
    </xdr:from>
    <xdr:to>
      <xdr:col>24</xdr:col>
      <xdr:colOff>63500</xdr:colOff>
      <xdr:row>53</xdr:row>
      <xdr:rowOff>76378</xdr:rowOff>
    </xdr:to>
    <xdr:cxnSp macro="">
      <xdr:nvCxnSpPr>
        <xdr:cNvPr id="119" name="直線コネクタ 118"/>
        <xdr:cNvCxnSpPr/>
      </xdr:nvCxnSpPr>
      <xdr:spPr>
        <a:xfrm flipV="1">
          <a:off x="3797300" y="9043365"/>
          <a:ext cx="838200" cy="1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110534</xdr:rowOff>
    </xdr:from>
    <xdr:to>
      <xdr:col>19</xdr:col>
      <xdr:colOff>177800</xdr:colOff>
      <xdr:row>53</xdr:row>
      <xdr:rowOff>76378</xdr:rowOff>
    </xdr:to>
    <xdr:cxnSp macro="">
      <xdr:nvCxnSpPr>
        <xdr:cNvPr id="122" name="直線コネクタ 121"/>
        <xdr:cNvCxnSpPr/>
      </xdr:nvCxnSpPr>
      <xdr:spPr>
        <a:xfrm>
          <a:off x="2908300" y="8854484"/>
          <a:ext cx="889000" cy="3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110534</xdr:rowOff>
    </xdr:from>
    <xdr:to>
      <xdr:col>15</xdr:col>
      <xdr:colOff>50800</xdr:colOff>
      <xdr:row>52</xdr:row>
      <xdr:rowOff>1892</xdr:rowOff>
    </xdr:to>
    <xdr:cxnSp macro="">
      <xdr:nvCxnSpPr>
        <xdr:cNvPr id="125" name="直線コネクタ 124"/>
        <xdr:cNvCxnSpPr/>
      </xdr:nvCxnSpPr>
      <xdr:spPr>
        <a:xfrm flipV="1">
          <a:off x="2019300" y="8854484"/>
          <a:ext cx="8890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27819</xdr:rowOff>
    </xdr:from>
    <xdr:to>
      <xdr:col>10</xdr:col>
      <xdr:colOff>114300</xdr:colOff>
      <xdr:row>52</xdr:row>
      <xdr:rowOff>1892</xdr:rowOff>
    </xdr:to>
    <xdr:cxnSp macro="">
      <xdr:nvCxnSpPr>
        <xdr:cNvPr id="128" name="直線コネクタ 127"/>
        <xdr:cNvCxnSpPr/>
      </xdr:nvCxnSpPr>
      <xdr:spPr>
        <a:xfrm>
          <a:off x="1130300" y="8771769"/>
          <a:ext cx="889000" cy="1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120714</xdr:rowOff>
    </xdr:from>
    <xdr:to>
      <xdr:col>10</xdr:col>
      <xdr:colOff>165100</xdr:colOff>
      <xdr:row>54</xdr:row>
      <xdr:rowOff>50864</xdr:rowOff>
    </xdr:to>
    <xdr:sp macro="" textlink="">
      <xdr:nvSpPr>
        <xdr:cNvPr id="129" name="フローチャート: 判断 128"/>
        <xdr:cNvSpPr/>
      </xdr:nvSpPr>
      <xdr:spPr>
        <a:xfrm>
          <a:off x="1968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41991</xdr:rowOff>
    </xdr:from>
    <xdr:ext cx="534377" cy="259045"/>
    <xdr:sp macro="" textlink="">
      <xdr:nvSpPr>
        <xdr:cNvPr id="130" name="テキスト ボックス 129"/>
        <xdr:cNvSpPr txBox="1"/>
      </xdr:nvSpPr>
      <xdr:spPr>
        <a:xfrm>
          <a:off x="1752111" y="93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148565</xdr:rowOff>
    </xdr:from>
    <xdr:to>
      <xdr:col>6</xdr:col>
      <xdr:colOff>38100</xdr:colOff>
      <xdr:row>55</xdr:row>
      <xdr:rowOff>78715</xdr:rowOff>
    </xdr:to>
    <xdr:sp macro="" textlink="">
      <xdr:nvSpPr>
        <xdr:cNvPr id="131" name="フローチャート: 判断 130"/>
        <xdr:cNvSpPr/>
      </xdr:nvSpPr>
      <xdr:spPr>
        <a:xfrm>
          <a:off x="1079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69842</xdr:rowOff>
    </xdr:from>
    <xdr:ext cx="534377" cy="259045"/>
    <xdr:sp macro="" textlink="">
      <xdr:nvSpPr>
        <xdr:cNvPr id="132" name="テキスト ボックス 131"/>
        <xdr:cNvSpPr txBox="1"/>
      </xdr:nvSpPr>
      <xdr:spPr>
        <a:xfrm>
          <a:off x="863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77165</xdr:rowOff>
    </xdr:from>
    <xdr:to>
      <xdr:col>24</xdr:col>
      <xdr:colOff>114300</xdr:colOff>
      <xdr:row>53</xdr:row>
      <xdr:rowOff>7315</xdr:rowOff>
    </xdr:to>
    <xdr:sp macro="" textlink="">
      <xdr:nvSpPr>
        <xdr:cNvPr id="138" name="楕円 137"/>
        <xdr:cNvSpPr/>
      </xdr:nvSpPr>
      <xdr:spPr>
        <a:xfrm>
          <a:off x="4584700" y="89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100042</xdr:rowOff>
    </xdr:from>
    <xdr:ext cx="534377" cy="259045"/>
    <xdr:sp macro="" textlink="">
      <xdr:nvSpPr>
        <xdr:cNvPr id="139" name="総務費該当値テキスト"/>
        <xdr:cNvSpPr txBox="1"/>
      </xdr:nvSpPr>
      <xdr:spPr>
        <a:xfrm>
          <a:off x="4686300" y="884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25578</xdr:rowOff>
    </xdr:from>
    <xdr:to>
      <xdr:col>20</xdr:col>
      <xdr:colOff>38100</xdr:colOff>
      <xdr:row>53</xdr:row>
      <xdr:rowOff>127178</xdr:rowOff>
    </xdr:to>
    <xdr:sp macro="" textlink="">
      <xdr:nvSpPr>
        <xdr:cNvPr id="140" name="楕円 139"/>
        <xdr:cNvSpPr/>
      </xdr:nvSpPr>
      <xdr:spPr>
        <a:xfrm>
          <a:off x="3746500" y="91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143705</xdr:rowOff>
    </xdr:from>
    <xdr:ext cx="534377" cy="259045"/>
    <xdr:sp macro="" textlink="">
      <xdr:nvSpPr>
        <xdr:cNvPr id="141" name="テキスト ボックス 140"/>
        <xdr:cNvSpPr txBox="1"/>
      </xdr:nvSpPr>
      <xdr:spPr>
        <a:xfrm>
          <a:off x="3530111" y="88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59734</xdr:rowOff>
    </xdr:from>
    <xdr:to>
      <xdr:col>15</xdr:col>
      <xdr:colOff>101600</xdr:colOff>
      <xdr:row>51</xdr:row>
      <xdr:rowOff>161334</xdr:rowOff>
    </xdr:to>
    <xdr:sp macro="" textlink="">
      <xdr:nvSpPr>
        <xdr:cNvPr id="142" name="楕円 141"/>
        <xdr:cNvSpPr/>
      </xdr:nvSpPr>
      <xdr:spPr>
        <a:xfrm>
          <a:off x="2857500" y="88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6411</xdr:rowOff>
    </xdr:from>
    <xdr:ext cx="534377" cy="259045"/>
    <xdr:sp macro="" textlink="">
      <xdr:nvSpPr>
        <xdr:cNvPr id="143" name="テキスト ボックス 142"/>
        <xdr:cNvSpPr txBox="1"/>
      </xdr:nvSpPr>
      <xdr:spPr>
        <a:xfrm>
          <a:off x="2641111" y="85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122542</xdr:rowOff>
    </xdr:from>
    <xdr:to>
      <xdr:col>10</xdr:col>
      <xdr:colOff>165100</xdr:colOff>
      <xdr:row>52</xdr:row>
      <xdr:rowOff>52692</xdr:rowOff>
    </xdr:to>
    <xdr:sp macro="" textlink="">
      <xdr:nvSpPr>
        <xdr:cNvPr id="144" name="楕円 143"/>
        <xdr:cNvSpPr/>
      </xdr:nvSpPr>
      <xdr:spPr>
        <a:xfrm>
          <a:off x="1968500" y="88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69219</xdr:rowOff>
    </xdr:from>
    <xdr:ext cx="534377" cy="259045"/>
    <xdr:sp macro="" textlink="">
      <xdr:nvSpPr>
        <xdr:cNvPr id="145" name="テキスト ボックス 144"/>
        <xdr:cNvSpPr txBox="1"/>
      </xdr:nvSpPr>
      <xdr:spPr>
        <a:xfrm>
          <a:off x="1752111" y="86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148469</xdr:rowOff>
    </xdr:from>
    <xdr:to>
      <xdr:col>6</xdr:col>
      <xdr:colOff>38100</xdr:colOff>
      <xdr:row>51</xdr:row>
      <xdr:rowOff>78619</xdr:rowOff>
    </xdr:to>
    <xdr:sp macro="" textlink="">
      <xdr:nvSpPr>
        <xdr:cNvPr id="146" name="楕円 145"/>
        <xdr:cNvSpPr/>
      </xdr:nvSpPr>
      <xdr:spPr>
        <a:xfrm>
          <a:off x="1079500" y="87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95146</xdr:rowOff>
    </xdr:from>
    <xdr:ext cx="534377" cy="259045"/>
    <xdr:sp macro="" textlink="">
      <xdr:nvSpPr>
        <xdr:cNvPr id="147" name="テキスト ボックス 146"/>
        <xdr:cNvSpPr txBox="1"/>
      </xdr:nvSpPr>
      <xdr:spPr>
        <a:xfrm>
          <a:off x="863111" y="84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120845</xdr:rowOff>
    </xdr:from>
    <xdr:to>
      <xdr:col>24</xdr:col>
      <xdr:colOff>63500</xdr:colOff>
      <xdr:row>77</xdr:row>
      <xdr:rowOff>131742</xdr:rowOff>
    </xdr:to>
    <xdr:cxnSp macro="">
      <xdr:nvCxnSpPr>
        <xdr:cNvPr id="179" name="直線コネクタ 178"/>
        <xdr:cNvCxnSpPr/>
      </xdr:nvCxnSpPr>
      <xdr:spPr>
        <a:xfrm flipV="1">
          <a:off x="3797300" y="13322495"/>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131742</xdr:rowOff>
    </xdr:from>
    <xdr:to>
      <xdr:col>19</xdr:col>
      <xdr:colOff>177800</xdr:colOff>
      <xdr:row>77</xdr:row>
      <xdr:rowOff>157237</xdr:rowOff>
    </xdr:to>
    <xdr:cxnSp macro="">
      <xdr:nvCxnSpPr>
        <xdr:cNvPr id="182" name="直線コネクタ 181"/>
        <xdr:cNvCxnSpPr/>
      </xdr:nvCxnSpPr>
      <xdr:spPr>
        <a:xfrm flipV="1">
          <a:off x="2908300" y="13333392"/>
          <a:ext cx="889000" cy="2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157237</xdr:rowOff>
    </xdr:from>
    <xdr:to>
      <xdr:col>15</xdr:col>
      <xdr:colOff>50800</xdr:colOff>
      <xdr:row>78</xdr:row>
      <xdr:rowOff>22036</xdr:rowOff>
    </xdr:to>
    <xdr:cxnSp macro="">
      <xdr:nvCxnSpPr>
        <xdr:cNvPr id="185" name="直線コネクタ 184"/>
        <xdr:cNvCxnSpPr/>
      </xdr:nvCxnSpPr>
      <xdr:spPr>
        <a:xfrm flipV="1">
          <a:off x="2019300" y="1335888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22036</xdr:rowOff>
    </xdr:from>
    <xdr:to>
      <xdr:col>10</xdr:col>
      <xdr:colOff>114300</xdr:colOff>
      <xdr:row>78</xdr:row>
      <xdr:rowOff>80939</xdr:rowOff>
    </xdr:to>
    <xdr:cxnSp macro="">
      <xdr:nvCxnSpPr>
        <xdr:cNvPr id="188" name="直線コネクタ 187"/>
        <xdr:cNvCxnSpPr/>
      </xdr:nvCxnSpPr>
      <xdr:spPr>
        <a:xfrm flipV="1">
          <a:off x="1130300" y="13395136"/>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16151</xdr:rowOff>
    </xdr:from>
    <xdr:to>
      <xdr:col>10</xdr:col>
      <xdr:colOff>165100</xdr:colOff>
      <xdr:row>78</xdr:row>
      <xdr:rowOff>117751</xdr:rowOff>
    </xdr:to>
    <xdr:sp macro="" textlink="">
      <xdr:nvSpPr>
        <xdr:cNvPr id="189" name="フローチャート: 判断 188"/>
        <xdr:cNvSpPr/>
      </xdr:nvSpPr>
      <xdr:spPr>
        <a:xfrm>
          <a:off x="1968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108878</xdr:rowOff>
    </xdr:from>
    <xdr:ext cx="599010" cy="259045"/>
    <xdr:sp macro="" textlink="">
      <xdr:nvSpPr>
        <xdr:cNvPr id="190" name="テキスト ボックス 189"/>
        <xdr:cNvSpPr txBox="1"/>
      </xdr:nvSpPr>
      <xdr:spPr>
        <a:xfrm>
          <a:off x="1719795" y="1348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16554</xdr:rowOff>
    </xdr:from>
    <xdr:to>
      <xdr:col>6</xdr:col>
      <xdr:colOff>38100</xdr:colOff>
      <xdr:row>79</xdr:row>
      <xdr:rowOff>118154</xdr:rowOff>
    </xdr:to>
    <xdr:sp macro="" textlink="">
      <xdr:nvSpPr>
        <xdr:cNvPr id="191" name="フローチャート: 判断 190"/>
        <xdr:cNvSpPr/>
      </xdr:nvSpPr>
      <xdr:spPr>
        <a:xfrm>
          <a:off x="1079500" y="135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109281</xdr:rowOff>
    </xdr:from>
    <xdr:ext cx="599010" cy="259045"/>
    <xdr:sp macro="" textlink="">
      <xdr:nvSpPr>
        <xdr:cNvPr id="192" name="テキスト ボックス 191"/>
        <xdr:cNvSpPr txBox="1"/>
      </xdr:nvSpPr>
      <xdr:spPr>
        <a:xfrm>
          <a:off x="830795" y="136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70045</xdr:rowOff>
    </xdr:from>
    <xdr:to>
      <xdr:col>24</xdr:col>
      <xdr:colOff>114300</xdr:colOff>
      <xdr:row>78</xdr:row>
      <xdr:rowOff>195</xdr:rowOff>
    </xdr:to>
    <xdr:sp macro="" textlink="">
      <xdr:nvSpPr>
        <xdr:cNvPr id="198" name="楕円 197"/>
        <xdr:cNvSpPr/>
      </xdr:nvSpPr>
      <xdr:spPr>
        <a:xfrm>
          <a:off x="4584700" y="132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48472</xdr:rowOff>
    </xdr:from>
    <xdr:ext cx="599010" cy="259045"/>
    <xdr:sp macro="" textlink="">
      <xdr:nvSpPr>
        <xdr:cNvPr id="199" name="民生費該当値テキスト"/>
        <xdr:cNvSpPr txBox="1"/>
      </xdr:nvSpPr>
      <xdr:spPr>
        <a:xfrm>
          <a:off x="4686300" y="1325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80942</xdr:rowOff>
    </xdr:from>
    <xdr:to>
      <xdr:col>20</xdr:col>
      <xdr:colOff>38100</xdr:colOff>
      <xdr:row>78</xdr:row>
      <xdr:rowOff>11092</xdr:rowOff>
    </xdr:to>
    <xdr:sp macro="" textlink="">
      <xdr:nvSpPr>
        <xdr:cNvPr id="200" name="楕円 199"/>
        <xdr:cNvSpPr/>
      </xdr:nvSpPr>
      <xdr:spPr>
        <a:xfrm>
          <a:off x="3746500" y="13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2219</xdr:rowOff>
    </xdr:from>
    <xdr:ext cx="599010" cy="259045"/>
    <xdr:sp macro="" textlink="">
      <xdr:nvSpPr>
        <xdr:cNvPr id="201" name="テキスト ボックス 200"/>
        <xdr:cNvSpPr txBox="1"/>
      </xdr:nvSpPr>
      <xdr:spPr>
        <a:xfrm>
          <a:off x="3497795" y="133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106437</xdr:rowOff>
    </xdr:from>
    <xdr:to>
      <xdr:col>15</xdr:col>
      <xdr:colOff>101600</xdr:colOff>
      <xdr:row>78</xdr:row>
      <xdr:rowOff>36587</xdr:rowOff>
    </xdr:to>
    <xdr:sp macro="" textlink="">
      <xdr:nvSpPr>
        <xdr:cNvPr id="202" name="楕円 201"/>
        <xdr:cNvSpPr/>
      </xdr:nvSpPr>
      <xdr:spPr>
        <a:xfrm>
          <a:off x="2857500" y="133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27714</xdr:rowOff>
    </xdr:from>
    <xdr:ext cx="599010" cy="259045"/>
    <xdr:sp macro="" textlink="">
      <xdr:nvSpPr>
        <xdr:cNvPr id="203" name="テキスト ボックス 202"/>
        <xdr:cNvSpPr txBox="1"/>
      </xdr:nvSpPr>
      <xdr:spPr>
        <a:xfrm>
          <a:off x="2608795" y="1340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142686</xdr:rowOff>
    </xdr:from>
    <xdr:to>
      <xdr:col>10</xdr:col>
      <xdr:colOff>165100</xdr:colOff>
      <xdr:row>78</xdr:row>
      <xdr:rowOff>72836</xdr:rowOff>
    </xdr:to>
    <xdr:sp macro="" textlink="">
      <xdr:nvSpPr>
        <xdr:cNvPr id="204" name="楕円 203"/>
        <xdr:cNvSpPr/>
      </xdr:nvSpPr>
      <xdr:spPr>
        <a:xfrm>
          <a:off x="1968500" y="133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89363</xdr:rowOff>
    </xdr:from>
    <xdr:ext cx="599010" cy="259045"/>
    <xdr:sp macro="" textlink="">
      <xdr:nvSpPr>
        <xdr:cNvPr id="205" name="テキスト ボックス 204"/>
        <xdr:cNvSpPr txBox="1"/>
      </xdr:nvSpPr>
      <xdr:spPr>
        <a:xfrm>
          <a:off x="1719795" y="131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30139</xdr:rowOff>
    </xdr:from>
    <xdr:to>
      <xdr:col>6</xdr:col>
      <xdr:colOff>38100</xdr:colOff>
      <xdr:row>78</xdr:row>
      <xdr:rowOff>131739</xdr:rowOff>
    </xdr:to>
    <xdr:sp macro="" textlink="">
      <xdr:nvSpPr>
        <xdr:cNvPr id="206" name="楕円 205"/>
        <xdr:cNvSpPr/>
      </xdr:nvSpPr>
      <xdr:spPr>
        <a:xfrm>
          <a:off x="1079500" y="134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148266</xdr:rowOff>
    </xdr:from>
    <xdr:ext cx="599010" cy="259045"/>
    <xdr:sp macro="" textlink="">
      <xdr:nvSpPr>
        <xdr:cNvPr id="207" name="テキスト ボックス 206"/>
        <xdr:cNvSpPr txBox="1"/>
      </xdr:nvSpPr>
      <xdr:spPr>
        <a:xfrm>
          <a:off x="830795" y="131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28395</xdr:rowOff>
    </xdr:from>
    <xdr:to>
      <xdr:col>24</xdr:col>
      <xdr:colOff>63500</xdr:colOff>
      <xdr:row>96</xdr:row>
      <xdr:rowOff>55460</xdr:rowOff>
    </xdr:to>
    <xdr:cxnSp macro="">
      <xdr:nvCxnSpPr>
        <xdr:cNvPr id="235" name="直線コネクタ 234"/>
        <xdr:cNvCxnSpPr/>
      </xdr:nvCxnSpPr>
      <xdr:spPr>
        <a:xfrm flipV="1">
          <a:off x="3797300" y="16487595"/>
          <a:ext cx="8382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55460</xdr:rowOff>
    </xdr:from>
    <xdr:to>
      <xdr:col>19</xdr:col>
      <xdr:colOff>177800</xdr:colOff>
      <xdr:row>96</xdr:row>
      <xdr:rowOff>56262</xdr:rowOff>
    </xdr:to>
    <xdr:cxnSp macro="">
      <xdr:nvCxnSpPr>
        <xdr:cNvPr id="238" name="直線コネクタ 237"/>
        <xdr:cNvCxnSpPr/>
      </xdr:nvCxnSpPr>
      <xdr:spPr>
        <a:xfrm flipV="1">
          <a:off x="2908300" y="16514660"/>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56262</xdr:rowOff>
    </xdr:from>
    <xdr:to>
      <xdr:col>15</xdr:col>
      <xdr:colOff>50800</xdr:colOff>
      <xdr:row>96</xdr:row>
      <xdr:rowOff>97797</xdr:rowOff>
    </xdr:to>
    <xdr:cxnSp macro="">
      <xdr:nvCxnSpPr>
        <xdr:cNvPr id="241" name="直線コネクタ 240"/>
        <xdr:cNvCxnSpPr/>
      </xdr:nvCxnSpPr>
      <xdr:spPr>
        <a:xfrm flipV="1">
          <a:off x="2019300" y="16515462"/>
          <a:ext cx="889000" cy="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21994</xdr:rowOff>
    </xdr:from>
    <xdr:to>
      <xdr:col>10</xdr:col>
      <xdr:colOff>114300</xdr:colOff>
      <xdr:row>96</xdr:row>
      <xdr:rowOff>97797</xdr:rowOff>
    </xdr:to>
    <xdr:cxnSp macro="">
      <xdr:nvCxnSpPr>
        <xdr:cNvPr id="244" name="直線コネクタ 243"/>
        <xdr:cNvCxnSpPr/>
      </xdr:nvCxnSpPr>
      <xdr:spPr>
        <a:xfrm>
          <a:off x="1130300" y="16309744"/>
          <a:ext cx="889000" cy="24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135306</xdr:rowOff>
    </xdr:from>
    <xdr:to>
      <xdr:col>10</xdr:col>
      <xdr:colOff>165100</xdr:colOff>
      <xdr:row>96</xdr:row>
      <xdr:rowOff>65456</xdr:rowOff>
    </xdr:to>
    <xdr:sp macro="" textlink="">
      <xdr:nvSpPr>
        <xdr:cNvPr id="245" name="フローチャート: 判断 244"/>
        <xdr:cNvSpPr/>
      </xdr:nvSpPr>
      <xdr:spPr>
        <a:xfrm>
          <a:off x="1968500" y="164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81983</xdr:rowOff>
    </xdr:from>
    <xdr:ext cx="534377" cy="259045"/>
    <xdr:sp macro="" textlink="">
      <xdr:nvSpPr>
        <xdr:cNvPr id="246" name="テキスト ボックス 245"/>
        <xdr:cNvSpPr txBox="1"/>
      </xdr:nvSpPr>
      <xdr:spPr>
        <a:xfrm>
          <a:off x="1752111" y="161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39134</xdr:rowOff>
    </xdr:from>
    <xdr:to>
      <xdr:col>6</xdr:col>
      <xdr:colOff>38100</xdr:colOff>
      <xdr:row>96</xdr:row>
      <xdr:rowOff>140734</xdr:rowOff>
    </xdr:to>
    <xdr:sp macro="" textlink="">
      <xdr:nvSpPr>
        <xdr:cNvPr id="247" name="フローチャート: 判断 246"/>
        <xdr:cNvSpPr/>
      </xdr:nvSpPr>
      <xdr:spPr>
        <a:xfrm>
          <a:off x="1079500" y="1649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131861</xdr:rowOff>
    </xdr:from>
    <xdr:ext cx="534377" cy="259045"/>
    <xdr:sp macro="" textlink="">
      <xdr:nvSpPr>
        <xdr:cNvPr id="248" name="テキスト ボックス 247"/>
        <xdr:cNvSpPr txBox="1"/>
      </xdr:nvSpPr>
      <xdr:spPr>
        <a:xfrm>
          <a:off x="863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149045</xdr:rowOff>
    </xdr:from>
    <xdr:to>
      <xdr:col>24</xdr:col>
      <xdr:colOff>114300</xdr:colOff>
      <xdr:row>96</xdr:row>
      <xdr:rowOff>79195</xdr:rowOff>
    </xdr:to>
    <xdr:sp macro="" textlink="">
      <xdr:nvSpPr>
        <xdr:cNvPr id="254" name="楕円 253"/>
        <xdr:cNvSpPr/>
      </xdr:nvSpPr>
      <xdr:spPr>
        <a:xfrm>
          <a:off x="4584700" y="1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472</xdr:rowOff>
    </xdr:from>
    <xdr:ext cx="534377" cy="259045"/>
    <xdr:sp macro="" textlink="">
      <xdr:nvSpPr>
        <xdr:cNvPr id="255" name="衛生費該当値テキスト"/>
        <xdr:cNvSpPr txBox="1"/>
      </xdr:nvSpPr>
      <xdr:spPr>
        <a:xfrm>
          <a:off x="4686300" y="162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4660</xdr:rowOff>
    </xdr:from>
    <xdr:to>
      <xdr:col>20</xdr:col>
      <xdr:colOff>38100</xdr:colOff>
      <xdr:row>96</xdr:row>
      <xdr:rowOff>106260</xdr:rowOff>
    </xdr:to>
    <xdr:sp macro="" textlink="">
      <xdr:nvSpPr>
        <xdr:cNvPr id="256" name="楕円 255"/>
        <xdr:cNvSpPr/>
      </xdr:nvSpPr>
      <xdr:spPr>
        <a:xfrm>
          <a:off x="3746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122787</xdr:rowOff>
    </xdr:from>
    <xdr:ext cx="534377" cy="259045"/>
    <xdr:sp macro="" textlink="">
      <xdr:nvSpPr>
        <xdr:cNvPr id="257" name="テキスト ボックス 256"/>
        <xdr:cNvSpPr txBox="1"/>
      </xdr:nvSpPr>
      <xdr:spPr>
        <a:xfrm>
          <a:off x="3530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5462</xdr:rowOff>
    </xdr:from>
    <xdr:to>
      <xdr:col>15</xdr:col>
      <xdr:colOff>101600</xdr:colOff>
      <xdr:row>96</xdr:row>
      <xdr:rowOff>107062</xdr:rowOff>
    </xdr:to>
    <xdr:sp macro="" textlink="">
      <xdr:nvSpPr>
        <xdr:cNvPr id="258" name="楕円 257"/>
        <xdr:cNvSpPr/>
      </xdr:nvSpPr>
      <xdr:spPr>
        <a:xfrm>
          <a:off x="28575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123589</xdr:rowOff>
    </xdr:from>
    <xdr:ext cx="534377" cy="259045"/>
    <xdr:sp macro="" textlink="">
      <xdr:nvSpPr>
        <xdr:cNvPr id="259" name="テキスト ボックス 258"/>
        <xdr:cNvSpPr txBox="1"/>
      </xdr:nvSpPr>
      <xdr:spPr>
        <a:xfrm>
          <a:off x="2641111" y="162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46997</xdr:rowOff>
    </xdr:from>
    <xdr:to>
      <xdr:col>10</xdr:col>
      <xdr:colOff>165100</xdr:colOff>
      <xdr:row>96</xdr:row>
      <xdr:rowOff>148597</xdr:rowOff>
    </xdr:to>
    <xdr:sp macro="" textlink="">
      <xdr:nvSpPr>
        <xdr:cNvPr id="260" name="楕円 259"/>
        <xdr:cNvSpPr/>
      </xdr:nvSpPr>
      <xdr:spPr>
        <a:xfrm>
          <a:off x="1968500" y="16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139724</xdr:rowOff>
    </xdr:from>
    <xdr:ext cx="534377" cy="259045"/>
    <xdr:sp macro="" textlink="">
      <xdr:nvSpPr>
        <xdr:cNvPr id="261" name="テキスト ボックス 260"/>
        <xdr:cNvSpPr txBox="1"/>
      </xdr:nvSpPr>
      <xdr:spPr>
        <a:xfrm>
          <a:off x="1752111"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142644</xdr:rowOff>
    </xdr:from>
    <xdr:to>
      <xdr:col>6</xdr:col>
      <xdr:colOff>38100</xdr:colOff>
      <xdr:row>95</xdr:row>
      <xdr:rowOff>72794</xdr:rowOff>
    </xdr:to>
    <xdr:sp macro="" textlink="">
      <xdr:nvSpPr>
        <xdr:cNvPr id="262" name="楕円 261"/>
        <xdr:cNvSpPr/>
      </xdr:nvSpPr>
      <xdr:spPr>
        <a:xfrm>
          <a:off x="1079500" y="162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89321</xdr:rowOff>
    </xdr:from>
    <xdr:ext cx="534377" cy="259045"/>
    <xdr:sp macro="" textlink="">
      <xdr:nvSpPr>
        <xdr:cNvPr id="263" name="テキスト ボックス 262"/>
        <xdr:cNvSpPr txBox="1"/>
      </xdr:nvSpPr>
      <xdr:spPr>
        <a:xfrm>
          <a:off x="863111" y="160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57531</xdr:rowOff>
    </xdr:from>
    <xdr:to>
      <xdr:col>55</xdr:col>
      <xdr:colOff>0</xdr:colOff>
      <xdr:row>38</xdr:row>
      <xdr:rowOff>60452</xdr:rowOff>
    </xdr:to>
    <xdr:cxnSp macro="">
      <xdr:nvCxnSpPr>
        <xdr:cNvPr id="292" name="直線コネクタ 291"/>
        <xdr:cNvCxnSpPr/>
      </xdr:nvCxnSpPr>
      <xdr:spPr>
        <a:xfrm flipV="1">
          <a:off x="9639300" y="657263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60452</xdr:rowOff>
    </xdr:from>
    <xdr:to>
      <xdr:col>50</xdr:col>
      <xdr:colOff>114300</xdr:colOff>
      <xdr:row>38</xdr:row>
      <xdr:rowOff>62865</xdr:rowOff>
    </xdr:to>
    <xdr:cxnSp macro="">
      <xdr:nvCxnSpPr>
        <xdr:cNvPr id="295" name="直線コネクタ 294"/>
        <xdr:cNvCxnSpPr/>
      </xdr:nvCxnSpPr>
      <xdr:spPr>
        <a:xfrm flipV="1">
          <a:off x="8750300" y="657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117729</xdr:rowOff>
    </xdr:from>
    <xdr:to>
      <xdr:col>45</xdr:col>
      <xdr:colOff>177800</xdr:colOff>
      <xdr:row>38</xdr:row>
      <xdr:rowOff>62865</xdr:rowOff>
    </xdr:to>
    <xdr:cxnSp macro="">
      <xdr:nvCxnSpPr>
        <xdr:cNvPr id="298" name="直線コネクタ 297"/>
        <xdr:cNvCxnSpPr/>
      </xdr:nvCxnSpPr>
      <xdr:spPr>
        <a:xfrm>
          <a:off x="7861300" y="646137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105918</xdr:rowOff>
    </xdr:from>
    <xdr:to>
      <xdr:col>41</xdr:col>
      <xdr:colOff>50800</xdr:colOff>
      <xdr:row>37</xdr:row>
      <xdr:rowOff>117729</xdr:rowOff>
    </xdr:to>
    <xdr:cxnSp macro="">
      <xdr:nvCxnSpPr>
        <xdr:cNvPr id="301" name="直線コネクタ 300"/>
        <xdr:cNvCxnSpPr/>
      </xdr:nvCxnSpPr>
      <xdr:spPr>
        <a:xfrm>
          <a:off x="6972300" y="64495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83566</xdr:rowOff>
    </xdr:from>
    <xdr:to>
      <xdr:col>41</xdr:col>
      <xdr:colOff>101600</xdr:colOff>
      <xdr:row>38</xdr:row>
      <xdr:rowOff>13715</xdr:rowOff>
    </xdr:to>
    <xdr:sp macro="" textlink="">
      <xdr:nvSpPr>
        <xdr:cNvPr id="302" name="フローチャート: 判断 301"/>
        <xdr:cNvSpPr/>
      </xdr:nvSpPr>
      <xdr:spPr>
        <a:xfrm>
          <a:off x="7810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4843</xdr:rowOff>
    </xdr:from>
    <xdr:ext cx="469744" cy="259045"/>
    <xdr:sp macro="" textlink="">
      <xdr:nvSpPr>
        <xdr:cNvPr id="303" name="テキスト ボックス 302"/>
        <xdr:cNvSpPr txBox="1"/>
      </xdr:nvSpPr>
      <xdr:spPr>
        <a:xfrm>
          <a:off x="7626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74041</xdr:rowOff>
    </xdr:from>
    <xdr:to>
      <xdr:col>36</xdr:col>
      <xdr:colOff>165100</xdr:colOff>
      <xdr:row>38</xdr:row>
      <xdr:rowOff>4190</xdr:rowOff>
    </xdr:to>
    <xdr:sp macro="" textlink="">
      <xdr:nvSpPr>
        <xdr:cNvPr id="304" name="フローチャート: 判断 303"/>
        <xdr:cNvSpPr/>
      </xdr:nvSpPr>
      <xdr:spPr>
        <a:xfrm>
          <a:off x="6921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166768</xdr:rowOff>
    </xdr:from>
    <xdr:ext cx="469744" cy="259045"/>
    <xdr:sp macro="" textlink="">
      <xdr:nvSpPr>
        <xdr:cNvPr id="305" name="テキスト ボックス 304"/>
        <xdr:cNvSpPr txBox="1"/>
      </xdr:nvSpPr>
      <xdr:spPr>
        <a:xfrm>
          <a:off x="6737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6731</xdr:rowOff>
    </xdr:from>
    <xdr:to>
      <xdr:col>55</xdr:col>
      <xdr:colOff>50800</xdr:colOff>
      <xdr:row>38</xdr:row>
      <xdr:rowOff>108331</xdr:rowOff>
    </xdr:to>
    <xdr:sp macro="" textlink="">
      <xdr:nvSpPr>
        <xdr:cNvPr id="311" name="楕円 310"/>
        <xdr:cNvSpPr/>
      </xdr:nvSpPr>
      <xdr:spPr>
        <a:xfrm>
          <a:off x="104267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156608</xdr:rowOff>
    </xdr:from>
    <xdr:ext cx="469744" cy="259045"/>
    <xdr:sp macro="" textlink="">
      <xdr:nvSpPr>
        <xdr:cNvPr id="312" name="労働費該当値テキスト"/>
        <xdr:cNvSpPr txBox="1"/>
      </xdr:nvSpPr>
      <xdr:spPr>
        <a:xfrm>
          <a:off x="10528300" y="650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102379</xdr:rowOff>
    </xdr:from>
    <xdr:ext cx="469744" cy="259045"/>
    <xdr:sp macro="" textlink="">
      <xdr:nvSpPr>
        <xdr:cNvPr id="314" name="テキスト ボックス 313"/>
        <xdr:cNvSpPr txBox="1"/>
      </xdr:nvSpPr>
      <xdr:spPr>
        <a:xfrm>
          <a:off x="9404428"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12065</xdr:rowOff>
    </xdr:from>
    <xdr:to>
      <xdr:col>46</xdr:col>
      <xdr:colOff>38100</xdr:colOff>
      <xdr:row>38</xdr:row>
      <xdr:rowOff>113665</xdr:rowOff>
    </xdr:to>
    <xdr:sp macro="" textlink="">
      <xdr:nvSpPr>
        <xdr:cNvPr id="315" name="楕円 314"/>
        <xdr:cNvSpPr/>
      </xdr:nvSpPr>
      <xdr:spPr>
        <a:xfrm>
          <a:off x="869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104792</xdr:rowOff>
    </xdr:from>
    <xdr:ext cx="469744" cy="259045"/>
    <xdr:sp macro="" textlink="">
      <xdr:nvSpPr>
        <xdr:cNvPr id="316" name="テキスト ボックス 315"/>
        <xdr:cNvSpPr txBox="1"/>
      </xdr:nvSpPr>
      <xdr:spPr>
        <a:xfrm>
          <a:off x="8515428"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66929</xdr:rowOff>
    </xdr:from>
    <xdr:to>
      <xdr:col>41</xdr:col>
      <xdr:colOff>101600</xdr:colOff>
      <xdr:row>37</xdr:row>
      <xdr:rowOff>168529</xdr:rowOff>
    </xdr:to>
    <xdr:sp macro="" textlink="">
      <xdr:nvSpPr>
        <xdr:cNvPr id="317" name="楕円 316"/>
        <xdr:cNvSpPr/>
      </xdr:nvSpPr>
      <xdr:spPr>
        <a:xfrm>
          <a:off x="78105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13606</xdr:rowOff>
    </xdr:from>
    <xdr:ext cx="469744" cy="259045"/>
    <xdr:sp macro="" textlink="">
      <xdr:nvSpPr>
        <xdr:cNvPr id="318" name="テキスト ボックス 317"/>
        <xdr:cNvSpPr txBox="1"/>
      </xdr:nvSpPr>
      <xdr:spPr>
        <a:xfrm>
          <a:off x="7626428"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55118</xdr:rowOff>
    </xdr:from>
    <xdr:to>
      <xdr:col>36</xdr:col>
      <xdr:colOff>165100</xdr:colOff>
      <xdr:row>37</xdr:row>
      <xdr:rowOff>156718</xdr:rowOff>
    </xdr:to>
    <xdr:sp macro="" textlink="">
      <xdr:nvSpPr>
        <xdr:cNvPr id="319" name="楕円 318"/>
        <xdr:cNvSpPr/>
      </xdr:nvSpPr>
      <xdr:spPr>
        <a:xfrm>
          <a:off x="6921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1795</xdr:rowOff>
    </xdr:from>
    <xdr:ext cx="469744" cy="259045"/>
    <xdr:sp macro="" textlink="">
      <xdr:nvSpPr>
        <xdr:cNvPr id="320" name="テキスト ボックス 319"/>
        <xdr:cNvSpPr txBox="1"/>
      </xdr:nvSpPr>
      <xdr:spPr>
        <a:xfrm>
          <a:off x="6737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140941</xdr:rowOff>
    </xdr:from>
    <xdr:to>
      <xdr:col>55</xdr:col>
      <xdr:colOff>0</xdr:colOff>
      <xdr:row>51</xdr:row>
      <xdr:rowOff>12011</xdr:rowOff>
    </xdr:to>
    <xdr:cxnSp macro="">
      <xdr:nvCxnSpPr>
        <xdr:cNvPr id="351" name="直線コネクタ 350"/>
        <xdr:cNvCxnSpPr/>
      </xdr:nvCxnSpPr>
      <xdr:spPr>
        <a:xfrm>
          <a:off x="9639300" y="8713441"/>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140941</xdr:rowOff>
    </xdr:from>
    <xdr:to>
      <xdr:col>50</xdr:col>
      <xdr:colOff>114300</xdr:colOff>
      <xdr:row>52</xdr:row>
      <xdr:rowOff>32290</xdr:rowOff>
    </xdr:to>
    <xdr:cxnSp macro="">
      <xdr:nvCxnSpPr>
        <xdr:cNvPr id="354" name="直線コネクタ 353"/>
        <xdr:cNvCxnSpPr/>
      </xdr:nvCxnSpPr>
      <xdr:spPr>
        <a:xfrm flipV="1">
          <a:off x="8750300" y="8713441"/>
          <a:ext cx="889000" cy="2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17986</xdr:rowOff>
    </xdr:from>
    <xdr:to>
      <xdr:col>45</xdr:col>
      <xdr:colOff>177800</xdr:colOff>
      <xdr:row>52</xdr:row>
      <xdr:rowOff>32290</xdr:rowOff>
    </xdr:to>
    <xdr:cxnSp macro="">
      <xdr:nvCxnSpPr>
        <xdr:cNvPr id="357" name="直線コネクタ 356"/>
        <xdr:cNvCxnSpPr/>
      </xdr:nvCxnSpPr>
      <xdr:spPr>
        <a:xfrm>
          <a:off x="7861300" y="8933386"/>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70532</xdr:rowOff>
    </xdr:from>
    <xdr:to>
      <xdr:col>41</xdr:col>
      <xdr:colOff>50800</xdr:colOff>
      <xdr:row>52</xdr:row>
      <xdr:rowOff>17986</xdr:rowOff>
    </xdr:to>
    <xdr:cxnSp macro="">
      <xdr:nvCxnSpPr>
        <xdr:cNvPr id="360" name="直線コネクタ 359"/>
        <xdr:cNvCxnSpPr/>
      </xdr:nvCxnSpPr>
      <xdr:spPr>
        <a:xfrm>
          <a:off x="6972300" y="8814482"/>
          <a:ext cx="8890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164926</xdr:rowOff>
    </xdr:from>
    <xdr:to>
      <xdr:col>41</xdr:col>
      <xdr:colOff>101600</xdr:colOff>
      <xdr:row>54</xdr:row>
      <xdr:rowOff>95076</xdr:rowOff>
    </xdr:to>
    <xdr:sp macro="" textlink="">
      <xdr:nvSpPr>
        <xdr:cNvPr id="361" name="フローチャート: 判断 360"/>
        <xdr:cNvSpPr/>
      </xdr:nvSpPr>
      <xdr:spPr>
        <a:xfrm>
          <a:off x="7810500" y="925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86203</xdr:rowOff>
    </xdr:from>
    <xdr:ext cx="534377" cy="259045"/>
    <xdr:sp macro="" textlink="">
      <xdr:nvSpPr>
        <xdr:cNvPr id="362" name="テキスト ボックス 361"/>
        <xdr:cNvSpPr txBox="1"/>
      </xdr:nvSpPr>
      <xdr:spPr>
        <a:xfrm>
          <a:off x="7594111" y="93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3" name="フローチャート: 判断 362"/>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124999</xdr:rowOff>
    </xdr:from>
    <xdr:ext cx="534377" cy="259045"/>
    <xdr:sp macro="" textlink="">
      <xdr:nvSpPr>
        <xdr:cNvPr id="364" name="テキスト ボックス 363"/>
        <xdr:cNvSpPr txBox="1"/>
      </xdr:nvSpPr>
      <xdr:spPr>
        <a:xfrm>
          <a:off x="6705111" y="97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132661</xdr:rowOff>
    </xdr:from>
    <xdr:to>
      <xdr:col>55</xdr:col>
      <xdr:colOff>50800</xdr:colOff>
      <xdr:row>51</xdr:row>
      <xdr:rowOff>62811</xdr:rowOff>
    </xdr:to>
    <xdr:sp macro="" textlink="">
      <xdr:nvSpPr>
        <xdr:cNvPr id="370" name="楕円 369"/>
        <xdr:cNvSpPr/>
      </xdr:nvSpPr>
      <xdr:spPr>
        <a:xfrm>
          <a:off x="10426700" y="87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85688</xdr:rowOff>
    </xdr:from>
    <xdr:ext cx="534377" cy="259045"/>
    <xdr:sp macro="" textlink="">
      <xdr:nvSpPr>
        <xdr:cNvPr id="371" name="農林水産業費該当値テキスト"/>
        <xdr:cNvSpPr txBox="1"/>
      </xdr:nvSpPr>
      <xdr:spPr>
        <a:xfrm>
          <a:off x="10528300" y="865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90141</xdr:rowOff>
    </xdr:from>
    <xdr:to>
      <xdr:col>50</xdr:col>
      <xdr:colOff>165100</xdr:colOff>
      <xdr:row>51</xdr:row>
      <xdr:rowOff>20291</xdr:rowOff>
    </xdr:to>
    <xdr:sp macro="" textlink="">
      <xdr:nvSpPr>
        <xdr:cNvPr id="372" name="楕円 371"/>
        <xdr:cNvSpPr/>
      </xdr:nvSpPr>
      <xdr:spPr>
        <a:xfrm>
          <a:off x="9588500" y="86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36818</xdr:rowOff>
    </xdr:from>
    <xdr:ext cx="534377" cy="259045"/>
    <xdr:sp macro="" textlink="">
      <xdr:nvSpPr>
        <xdr:cNvPr id="373" name="テキスト ボックス 372"/>
        <xdr:cNvSpPr txBox="1"/>
      </xdr:nvSpPr>
      <xdr:spPr>
        <a:xfrm>
          <a:off x="9372111" y="84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152940</xdr:rowOff>
    </xdr:from>
    <xdr:to>
      <xdr:col>46</xdr:col>
      <xdr:colOff>38100</xdr:colOff>
      <xdr:row>52</xdr:row>
      <xdr:rowOff>83090</xdr:rowOff>
    </xdr:to>
    <xdr:sp macro="" textlink="">
      <xdr:nvSpPr>
        <xdr:cNvPr id="374" name="楕円 373"/>
        <xdr:cNvSpPr/>
      </xdr:nvSpPr>
      <xdr:spPr>
        <a:xfrm>
          <a:off x="8699500" y="88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99617</xdr:rowOff>
    </xdr:from>
    <xdr:ext cx="534377" cy="259045"/>
    <xdr:sp macro="" textlink="">
      <xdr:nvSpPr>
        <xdr:cNvPr id="375" name="テキスト ボックス 374"/>
        <xdr:cNvSpPr txBox="1"/>
      </xdr:nvSpPr>
      <xdr:spPr>
        <a:xfrm>
          <a:off x="8483111" y="867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138636</xdr:rowOff>
    </xdr:from>
    <xdr:to>
      <xdr:col>41</xdr:col>
      <xdr:colOff>101600</xdr:colOff>
      <xdr:row>52</xdr:row>
      <xdr:rowOff>68786</xdr:rowOff>
    </xdr:to>
    <xdr:sp macro="" textlink="">
      <xdr:nvSpPr>
        <xdr:cNvPr id="376" name="楕円 375"/>
        <xdr:cNvSpPr/>
      </xdr:nvSpPr>
      <xdr:spPr>
        <a:xfrm>
          <a:off x="7810500" y="88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85313</xdr:rowOff>
    </xdr:from>
    <xdr:ext cx="534377" cy="259045"/>
    <xdr:sp macro="" textlink="">
      <xdr:nvSpPr>
        <xdr:cNvPr id="377" name="テキスト ボックス 376"/>
        <xdr:cNvSpPr txBox="1"/>
      </xdr:nvSpPr>
      <xdr:spPr>
        <a:xfrm>
          <a:off x="7594111" y="86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19732</xdr:rowOff>
    </xdr:from>
    <xdr:to>
      <xdr:col>36</xdr:col>
      <xdr:colOff>165100</xdr:colOff>
      <xdr:row>51</xdr:row>
      <xdr:rowOff>121332</xdr:rowOff>
    </xdr:to>
    <xdr:sp macro="" textlink="">
      <xdr:nvSpPr>
        <xdr:cNvPr id="378" name="楕円 377"/>
        <xdr:cNvSpPr/>
      </xdr:nvSpPr>
      <xdr:spPr>
        <a:xfrm>
          <a:off x="6921500" y="87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137859</xdr:rowOff>
    </xdr:from>
    <xdr:ext cx="534377" cy="259045"/>
    <xdr:sp macro="" textlink="">
      <xdr:nvSpPr>
        <xdr:cNvPr id="379" name="テキスト ボックス 378"/>
        <xdr:cNvSpPr txBox="1"/>
      </xdr:nvSpPr>
      <xdr:spPr>
        <a:xfrm>
          <a:off x="6705111" y="85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21011</xdr:rowOff>
    </xdr:from>
    <xdr:to>
      <xdr:col>55</xdr:col>
      <xdr:colOff>0</xdr:colOff>
      <xdr:row>75</xdr:row>
      <xdr:rowOff>48397</xdr:rowOff>
    </xdr:to>
    <xdr:cxnSp macro="">
      <xdr:nvCxnSpPr>
        <xdr:cNvPr id="406" name="直線コネクタ 405"/>
        <xdr:cNvCxnSpPr/>
      </xdr:nvCxnSpPr>
      <xdr:spPr>
        <a:xfrm>
          <a:off x="9639300" y="12879761"/>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107238</xdr:rowOff>
    </xdr:from>
    <xdr:to>
      <xdr:col>50</xdr:col>
      <xdr:colOff>114300</xdr:colOff>
      <xdr:row>75</xdr:row>
      <xdr:rowOff>21011</xdr:rowOff>
    </xdr:to>
    <xdr:cxnSp macro="">
      <xdr:nvCxnSpPr>
        <xdr:cNvPr id="409" name="直線コネクタ 408"/>
        <xdr:cNvCxnSpPr/>
      </xdr:nvCxnSpPr>
      <xdr:spPr>
        <a:xfrm>
          <a:off x="8750300" y="12794538"/>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107238</xdr:rowOff>
    </xdr:from>
    <xdr:to>
      <xdr:col>45</xdr:col>
      <xdr:colOff>177800</xdr:colOff>
      <xdr:row>74</xdr:row>
      <xdr:rowOff>136179</xdr:rowOff>
    </xdr:to>
    <xdr:cxnSp macro="">
      <xdr:nvCxnSpPr>
        <xdr:cNvPr id="412" name="直線コネクタ 411"/>
        <xdr:cNvCxnSpPr/>
      </xdr:nvCxnSpPr>
      <xdr:spPr>
        <a:xfrm flipV="1">
          <a:off x="7861300" y="12794538"/>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136179</xdr:rowOff>
    </xdr:from>
    <xdr:to>
      <xdr:col>41</xdr:col>
      <xdr:colOff>50800</xdr:colOff>
      <xdr:row>75</xdr:row>
      <xdr:rowOff>138237</xdr:rowOff>
    </xdr:to>
    <xdr:cxnSp macro="">
      <xdr:nvCxnSpPr>
        <xdr:cNvPr id="415" name="直線コネクタ 414"/>
        <xdr:cNvCxnSpPr/>
      </xdr:nvCxnSpPr>
      <xdr:spPr>
        <a:xfrm flipV="1">
          <a:off x="6972300" y="12823479"/>
          <a:ext cx="8890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72578</xdr:rowOff>
    </xdr:from>
    <xdr:to>
      <xdr:col>41</xdr:col>
      <xdr:colOff>101600</xdr:colOff>
      <xdr:row>75</xdr:row>
      <xdr:rowOff>2728</xdr:rowOff>
    </xdr:to>
    <xdr:sp macro="" textlink="">
      <xdr:nvSpPr>
        <xdr:cNvPr id="416" name="フローチャート: 判断 415"/>
        <xdr:cNvSpPr/>
      </xdr:nvSpPr>
      <xdr:spPr>
        <a:xfrm>
          <a:off x="7810500" y="1275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19255</xdr:rowOff>
    </xdr:from>
    <xdr:ext cx="534377" cy="259045"/>
    <xdr:sp macro="" textlink="">
      <xdr:nvSpPr>
        <xdr:cNvPr id="417" name="テキスト ボックス 416"/>
        <xdr:cNvSpPr txBox="1"/>
      </xdr:nvSpPr>
      <xdr:spPr>
        <a:xfrm>
          <a:off x="7594111" y="125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8" name="フローチャート: 判断 417"/>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115791</xdr:rowOff>
    </xdr:from>
    <xdr:ext cx="469744" cy="259045"/>
    <xdr:sp macro="" textlink="">
      <xdr:nvSpPr>
        <xdr:cNvPr id="419" name="テキスト ボックス 418"/>
        <xdr:cNvSpPr txBox="1"/>
      </xdr:nvSpPr>
      <xdr:spPr>
        <a:xfrm>
          <a:off x="6737428" y="1314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169047</xdr:rowOff>
    </xdr:from>
    <xdr:to>
      <xdr:col>55</xdr:col>
      <xdr:colOff>50800</xdr:colOff>
      <xdr:row>75</xdr:row>
      <xdr:rowOff>99197</xdr:rowOff>
    </xdr:to>
    <xdr:sp macro="" textlink="">
      <xdr:nvSpPr>
        <xdr:cNvPr id="425" name="楕円 424"/>
        <xdr:cNvSpPr/>
      </xdr:nvSpPr>
      <xdr:spPr>
        <a:xfrm>
          <a:off x="10426700" y="128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20474</xdr:rowOff>
    </xdr:from>
    <xdr:ext cx="534377" cy="259045"/>
    <xdr:sp macro="" textlink="">
      <xdr:nvSpPr>
        <xdr:cNvPr id="426" name="商工費該当値テキスト"/>
        <xdr:cNvSpPr txBox="1"/>
      </xdr:nvSpPr>
      <xdr:spPr>
        <a:xfrm>
          <a:off x="10528300" y="127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141661</xdr:rowOff>
    </xdr:from>
    <xdr:to>
      <xdr:col>50</xdr:col>
      <xdr:colOff>165100</xdr:colOff>
      <xdr:row>75</xdr:row>
      <xdr:rowOff>71811</xdr:rowOff>
    </xdr:to>
    <xdr:sp macro="" textlink="">
      <xdr:nvSpPr>
        <xdr:cNvPr id="427" name="楕円 426"/>
        <xdr:cNvSpPr/>
      </xdr:nvSpPr>
      <xdr:spPr>
        <a:xfrm>
          <a:off x="9588500" y="128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88338</xdr:rowOff>
    </xdr:from>
    <xdr:ext cx="534377" cy="259045"/>
    <xdr:sp macro="" textlink="">
      <xdr:nvSpPr>
        <xdr:cNvPr id="428" name="テキスト ボックス 427"/>
        <xdr:cNvSpPr txBox="1"/>
      </xdr:nvSpPr>
      <xdr:spPr>
        <a:xfrm>
          <a:off x="9372111" y="12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56438</xdr:rowOff>
    </xdr:from>
    <xdr:to>
      <xdr:col>46</xdr:col>
      <xdr:colOff>38100</xdr:colOff>
      <xdr:row>74</xdr:row>
      <xdr:rowOff>158038</xdr:rowOff>
    </xdr:to>
    <xdr:sp macro="" textlink="">
      <xdr:nvSpPr>
        <xdr:cNvPr id="429" name="楕円 428"/>
        <xdr:cNvSpPr/>
      </xdr:nvSpPr>
      <xdr:spPr>
        <a:xfrm>
          <a:off x="8699500" y="12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3115</xdr:rowOff>
    </xdr:from>
    <xdr:ext cx="534377" cy="259045"/>
    <xdr:sp macro="" textlink="">
      <xdr:nvSpPr>
        <xdr:cNvPr id="430" name="テキスト ボックス 429"/>
        <xdr:cNvSpPr txBox="1"/>
      </xdr:nvSpPr>
      <xdr:spPr>
        <a:xfrm>
          <a:off x="8483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85379</xdr:rowOff>
    </xdr:from>
    <xdr:to>
      <xdr:col>41</xdr:col>
      <xdr:colOff>101600</xdr:colOff>
      <xdr:row>75</xdr:row>
      <xdr:rowOff>15529</xdr:rowOff>
    </xdr:to>
    <xdr:sp macro="" textlink="">
      <xdr:nvSpPr>
        <xdr:cNvPr id="431" name="楕円 430"/>
        <xdr:cNvSpPr/>
      </xdr:nvSpPr>
      <xdr:spPr>
        <a:xfrm>
          <a:off x="7810500" y="127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6656</xdr:rowOff>
    </xdr:from>
    <xdr:ext cx="534377" cy="259045"/>
    <xdr:sp macro="" textlink="">
      <xdr:nvSpPr>
        <xdr:cNvPr id="432" name="テキスト ボックス 431"/>
        <xdr:cNvSpPr txBox="1"/>
      </xdr:nvSpPr>
      <xdr:spPr>
        <a:xfrm>
          <a:off x="7594111" y="128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87437</xdr:rowOff>
    </xdr:from>
    <xdr:to>
      <xdr:col>36</xdr:col>
      <xdr:colOff>165100</xdr:colOff>
      <xdr:row>76</xdr:row>
      <xdr:rowOff>17587</xdr:rowOff>
    </xdr:to>
    <xdr:sp macro="" textlink="">
      <xdr:nvSpPr>
        <xdr:cNvPr id="433" name="楕円 432"/>
        <xdr:cNvSpPr/>
      </xdr:nvSpPr>
      <xdr:spPr>
        <a:xfrm>
          <a:off x="6921500" y="129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34114</xdr:rowOff>
    </xdr:from>
    <xdr:ext cx="534377" cy="259045"/>
    <xdr:sp macro="" textlink="">
      <xdr:nvSpPr>
        <xdr:cNvPr id="434" name="テキスト ボックス 433"/>
        <xdr:cNvSpPr txBox="1"/>
      </xdr:nvSpPr>
      <xdr:spPr>
        <a:xfrm>
          <a:off x="6705111" y="127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3608</xdr:rowOff>
    </xdr:from>
    <xdr:to>
      <xdr:col>55</xdr:col>
      <xdr:colOff>0</xdr:colOff>
      <xdr:row>96</xdr:row>
      <xdr:rowOff>34658</xdr:rowOff>
    </xdr:to>
    <xdr:cxnSp macro="">
      <xdr:nvCxnSpPr>
        <xdr:cNvPr id="464" name="直線コネクタ 463"/>
        <xdr:cNvCxnSpPr/>
      </xdr:nvCxnSpPr>
      <xdr:spPr>
        <a:xfrm>
          <a:off x="9639300" y="16462808"/>
          <a:ext cx="8382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157435</xdr:rowOff>
    </xdr:from>
    <xdr:to>
      <xdr:col>50</xdr:col>
      <xdr:colOff>114300</xdr:colOff>
      <xdr:row>96</xdr:row>
      <xdr:rowOff>3608</xdr:rowOff>
    </xdr:to>
    <xdr:cxnSp macro="">
      <xdr:nvCxnSpPr>
        <xdr:cNvPr id="467" name="直線コネクタ 466"/>
        <xdr:cNvCxnSpPr/>
      </xdr:nvCxnSpPr>
      <xdr:spPr>
        <a:xfrm>
          <a:off x="8750300" y="16445185"/>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145910</xdr:rowOff>
    </xdr:from>
    <xdr:to>
      <xdr:col>45</xdr:col>
      <xdr:colOff>177800</xdr:colOff>
      <xdr:row>95</xdr:row>
      <xdr:rowOff>157435</xdr:rowOff>
    </xdr:to>
    <xdr:cxnSp macro="">
      <xdr:nvCxnSpPr>
        <xdr:cNvPr id="470" name="直線コネクタ 469"/>
        <xdr:cNvCxnSpPr/>
      </xdr:nvCxnSpPr>
      <xdr:spPr>
        <a:xfrm>
          <a:off x="7861300" y="16262210"/>
          <a:ext cx="889000" cy="18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145910</xdr:rowOff>
    </xdr:from>
    <xdr:to>
      <xdr:col>41</xdr:col>
      <xdr:colOff>50800</xdr:colOff>
      <xdr:row>95</xdr:row>
      <xdr:rowOff>101333</xdr:rowOff>
    </xdr:to>
    <xdr:cxnSp macro="">
      <xdr:nvCxnSpPr>
        <xdr:cNvPr id="473" name="直線コネクタ 472"/>
        <xdr:cNvCxnSpPr/>
      </xdr:nvCxnSpPr>
      <xdr:spPr>
        <a:xfrm flipV="1">
          <a:off x="6972300" y="16262210"/>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162909</xdr:rowOff>
    </xdr:from>
    <xdr:to>
      <xdr:col>41</xdr:col>
      <xdr:colOff>101600</xdr:colOff>
      <xdr:row>96</xdr:row>
      <xdr:rowOff>93059</xdr:rowOff>
    </xdr:to>
    <xdr:sp macro="" textlink="">
      <xdr:nvSpPr>
        <xdr:cNvPr id="474" name="フローチャート: 判断 473"/>
        <xdr:cNvSpPr/>
      </xdr:nvSpPr>
      <xdr:spPr>
        <a:xfrm>
          <a:off x="7810500" y="1645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84186</xdr:rowOff>
    </xdr:from>
    <xdr:ext cx="534377" cy="259045"/>
    <xdr:sp macro="" textlink="">
      <xdr:nvSpPr>
        <xdr:cNvPr id="475" name="テキスト ボックス 474"/>
        <xdr:cNvSpPr txBox="1"/>
      </xdr:nvSpPr>
      <xdr:spPr>
        <a:xfrm>
          <a:off x="7594111" y="165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91491</xdr:rowOff>
    </xdr:from>
    <xdr:to>
      <xdr:col>36</xdr:col>
      <xdr:colOff>165100</xdr:colOff>
      <xdr:row>97</xdr:row>
      <xdr:rowOff>21641</xdr:rowOff>
    </xdr:to>
    <xdr:sp macro="" textlink="">
      <xdr:nvSpPr>
        <xdr:cNvPr id="476" name="フローチャート: 判断 475"/>
        <xdr:cNvSpPr/>
      </xdr:nvSpPr>
      <xdr:spPr>
        <a:xfrm>
          <a:off x="6921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12768</xdr:rowOff>
    </xdr:from>
    <xdr:ext cx="534377" cy="259045"/>
    <xdr:sp macro="" textlink="">
      <xdr:nvSpPr>
        <xdr:cNvPr id="477" name="テキスト ボックス 476"/>
        <xdr:cNvSpPr txBox="1"/>
      </xdr:nvSpPr>
      <xdr:spPr>
        <a:xfrm>
          <a:off x="6705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155308</xdr:rowOff>
    </xdr:from>
    <xdr:to>
      <xdr:col>55</xdr:col>
      <xdr:colOff>50800</xdr:colOff>
      <xdr:row>96</xdr:row>
      <xdr:rowOff>85458</xdr:rowOff>
    </xdr:to>
    <xdr:sp macro="" textlink="">
      <xdr:nvSpPr>
        <xdr:cNvPr id="483" name="楕円 482"/>
        <xdr:cNvSpPr/>
      </xdr:nvSpPr>
      <xdr:spPr>
        <a:xfrm>
          <a:off x="10426700" y="16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6735</xdr:rowOff>
    </xdr:from>
    <xdr:ext cx="534377" cy="259045"/>
    <xdr:sp macro="" textlink="">
      <xdr:nvSpPr>
        <xdr:cNvPr id="484" name="土木費該当値テキスト"/>
        <xdr:cNvSpPr txBox="1"/>
      </xdr:nvSpPr>
      <xdr:spPr>
        <a:xfrm>
          <a:off x="10528300" y="162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124258</xdr:rowOff>
    </xdr:from>
    <xdr:to>
      <xdr:col>50</xdr:col>
      <xdr:colOff>165100</xdr:colOff>
      <xdr:row>96</xdr:row>
      <xdr:rowOff>54408</xdr:rowOff>
    </xdr:to>
    <xdr:sp macro="" textlink="">
      <xdr:nvSpPr>
        <xdr:cNvPr id="485" name="楕円 484"/>
        <xdr:cNvSpPr/>
      </xdr:nvSpPr>
      <xdr:spPr>
        <a:xfrm>
          <a:off x="9588500" y="1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70935</xdr:rowOff>
    </xdr:from>
    <xdr:ext cx="534377" cy="259045"/>
    <xdr:sp macro="" textlink="">
      <xdr:nvSpPr>
        <xdr:cNvPr id="486" name="テキスト ボックス 485"/>
        <xdr:cNvSpPr txBox="1"/>
      </xdr:nvSpPr>
      <xdr:spPr>
        <a:xfrm>
          <a:off x="9372111" y="161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106635</xdr:rowOff>
    </xdr:from>
    <xdr:to>
      <xdr:col>46</xdr:col>
      <xdr:colOff>38100</xdr:colOff>
      <xdr:row>96</xdr:row>
      <xdr:rowOff>36785</xdr:rowOff>
    </xdr:to>
    <xdr:sp macro="" textlink="">
      <xdr:nvSpPr>
        <xdr:cNvPr id="487" name="楕円 486"/>
        <xdr:cNvSpPr/>
      </xdr:nvSpPr>
      <xdr:spPr>
        <a:xfrm>
          <a:off x="8699500" y="163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53312</xdr:rowOff>
    </xdr:from>
    <xdr:ext cx="534377" cy="259045"/>
    <xdr:sp macro="" textlink="">
      <xdr:nvSpPr>
        <xdr:cNvPr id="488" name="テキスト ボックス 487"/>
        <xdr:cNvSpPr txBox="1"/>
      </xdr:nvSpPr>
      <xdr:spPr>
        <a:xfrm>
          <a:off x="8483111" y="161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95110</xdr:rowOff>
    </xdr:from>
    <xdr:to>
      <xdr:col>41</xdr:col>
      <xdr:colOff>101600</xdr:colOff>
      <xdr:row>95</xdr:row>
      <xdr:rowOff>25260</xdr:rowOff>
    </xdr:to>
    <xdr:sp macro="" textlink="">
      <xdr:nvSpPr>
        <xdr:cNvPr id="489" name="楕円 488"/>
        <xdr:cNvSpPr/>
      </xdr:nvSpPr>
      <xdr:spPr>
        <a:xfrm>
          <a:off x="7810500" y="162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41787</xdr:rowOff>
    </xdr:from>
    <xdr:ext cx="534377" cy="259045"/>
    <xdr:sp macro="" textlink="">
      <xdr:nvSpPr>
        <xdr:cNvPr id="490" name="テキスト ボックス 489"/>
        <xdr:cNvSpPr txBox="1"/>
      </xdr:nvSpPr>
      <xdr:spPr>
        <a:xfrm>
          <a:off x="7594111" y="159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50533</xdr:rowOff>
    </xdr:from>
    <xdr:to>
      <xdr:col>36</xdr:col>
      <xdr:colOff>165100</xdr:colOff>
      <xdr:row>95</xdr:row>
      <xdr:rowOff>152133</xdr:rowOff>
    </xdr:to>
    <xdr:sp macro="" textlink="">
      <xdr:nvSpPr>
        <xdr:cNvPr id="491" name="楕円 490"/>
        <xdr:cNvSpPr/>
      </xdr:nvSpPr>
      <xdr:spPr>
        <a:xfrm>
          <a:off x="6921500" y="163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168660</xdr:rowOff>
    </xdr:from>
    <xdr:ext cx="534377" cy="259045"/>
    <xdr:sp macro="" textlink="">
      <xdr:nvSpPr>
        <xdr:cNvPr id="492" name="テキスト ボックス 491"/>
        <xdr:cNvSpPr txBox="1"/>
      </xdr:nvSpPr>
      <xdr:spPr>
        <a:xfrm>
          <a:off x="6705111" y="161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90513</xdr:rowOff>
    </xdr:from>
    <xdr:to>
      <xdr:col>85</xdr:col>
      <xdr:colOff>126364</xdr:colOff>
      <xdr:row>37</xdr:row>
      <xdr:rowOff>103162</xdr:rowOff>
    </xdr:to>
    <xdr:cxnSp macro="">
      <xdr:nvCxnSpPr>
        <xdr:cNvPr id="516" name="直線コネクタ 515"/>
        <xdr:cNvCxnSpPr/>
      </xdr:nvCxnSpPr>
      <xdr:spPr>
        <a:xfrm flipV="1">
          <a:off x="16317595" y="5576913"/>
          <a:ext cx="1269" cy="86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106989</xdr:rowOff>
    </xdr:from>
    <xdr:ext cx="469744" cy="259045"/>
    <xdr:sp macro="" textlink="">
      <xdr:nvSpPr>
        <xdr:cNvPr id="517" name="消防費最小値テキスト"/>
        <xdr:cNvSpPr txBox="1"/>
      </xdr:nvSpPr>
      <xdr:spPr>
        <a:xfrm>
          <a:off x="16370300" y="64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103162</xdr:rowOff>
    </xdr:from>
    <xdr:to>
      <xdr:col>86</xdr:col>
      <xdr:colOff>25400</xdr:colOff>
      <xdr:row>37</xdr:row>
      <xdr:rowOff>103162</xdr:rowOff>
    </xdr:to>
    <xdr:cxnSp macro="">
      <xdr:nvCxnSpPr>
        <xdr:cNvPr id="518" name="直線コネクタ 517"/>
        <xdr:cNvCxnSpPr/>
      </xdr:nvCxnSpPr>
      <xdr:spPr>
        <a:xfrm>
          <a:off x="16230600" y="644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37190</xdr:rowOff>
    </xdr:from>
    <xdr:ext cx="534377" cy="259045"/>
    <xdr:sp macro="" textlink="">
      <xdr:nvSpPr>
        <xdr:cNvPr id="519" name="消防費最大値テキスト"/>
        <xdr:cNvSpPr txBox="1"/>
      </xdr:nvSpPr>
      <xdr:spPr>
        <a:xfrm>
          <a:off x="16370300" y="5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90513</xdr:rowOff>
    </xdr:from>
    <xdr:to>
      <xdr:col>86</xdr:col>
      <xdr:colOff>25400</xdr:colOff>
      <xdr:row>32</xdr:row>
      <xdr:rowOff>90513</xdr:rowOff>
    </xdr:to>
    <xdr:cxnSp macro="">
      <xdr:nvCxnSpPr>
        <xdr:cNvPr id="520" name="直線コネクタ 519"/>
        <xdr:cNvCxnSpPr/>
      </xdr:nvCxnSpPr>
      <xdr:spPr>
        <a:xfrm>
          <a:off x="16230600" y="55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40373</xdr:rowOff>
    </xdr:from>
    <xdr:to>
      <xdr:col>85</xdr:col>
      <xdr:colOff>127000</xdr:colOff>
      <xdr:row>34</xdr:row>
      <xdr:rowOff>91923</xdr:rowOff>
    </xdr:to>
    <xdr:cxnSp macro="">
      <xdr:nvCxnSpPr>
        <xdr:cNvPr id="521" name="直線コネクタ 520"/>
        <xdr:cNvCxnSpPr/>
      </xdr:nvCxnSpPr>
      <xdr:spPr>
        <a:xfrm>
          <a:off x="15481300" y="5869673"/>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38714</xdr:rowOff>
    </xdr:from>
    <xdr:ext cx="534377" cy="259045"/>
    <xdr:sp macro="" textlink="">
      <xdr:nvSpPr>
        <xdr:cNvPr id="522" name="消防費平均値テキスト"/>
        <xdr:cNvSpPr txBox="1"/>
      </xdr:nvSpPr>
      <xdr:spPr>
        <a:xfrm>
          <a:off x="16370300" y="6039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60287</xdr:rowOff>
    </xdr:from>
    <xdr:to>
      <xdr:col>85</xdr:col>
      <xdr:colOff>177800</xdr:colOff>
      <xdr:row>35</xdr:row>
      <xdr:rowOff>161887</xdr:rowOff>
    </xdr:to>
    <xdr:sp macro="" textlink="">
      <xdr:nvSpPr>
        <xdr:cNvPr id="523" name="フローチャート: 判断 522"/>
        <xdr:cNvSpPr/>
      </xdr:nvSpPr>
      <xdr:spPr>
        <a:xfrm>
          <a:off x="16268700" y="606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40373</xdr:rowOff>
    </xdr:from>
    <xdr:to>
      <xdr:col>81</xdr:col>
      <xdr:colOff>50800</xdr:colOff>
      <xdr:row>34</xdr:row>
      <xdr:rowOff>164922</xdr:rowOff>
    </xdr:to>
    <xdr:cxnSp macro="">
      <xdr:nvCxnSpPr>
        <xdr:cNvPr id="524" name="直線コネクタ 523"/>
        <xdr:cNvCxnSpPr/>
      </xdr:nvCxnSpPr>
      <xdr:spPr>
        <a:xfrm flipV="1">
          <a:off x="14592300" y="5869673"/>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92139</xdr:rowOff>
    </xdr:from>
    <xdr:to>
      <xdr:col>81</xdr:col>
      <xdr:colOff>101600</xdr:colOff>
      <xdr:row>36</xdr:row>
      <xdr:rowOff>22289</xdr:rowOff>
    </xdr:to>
    <xdr:sp macro="" textlink="">
      <xdr:nvSpPr>
        <xdr:cNvPr id="525" name="フローチャート: 判断 524"/>
        <xdr:cNvSpPr/>
      </xdr:nvSpPr>
      <xdr:spPr>
        <a:xfrm>
          <a:off x="15430500" y="609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13416</xdr:rowOff>
    </xdr:from>
    <xdr:ext cx="534377" cy="259045"/>
    <xdr:sp macro="" textlink="">
      <xdr:nvSpPr>
        <xdr:cNvPr id="526" name="テキスト ボックス 525"/>
        <xdr:cNvSpPr txBox="1"/>
      </xdr:nvSpPr>
      <xdr:spPr>
        <a:xfrm>
          <a:off x="15214111" y="61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92761</xdr:rowOff>
    </xdr:from>
    <xdr:to>
      <xdr:col>76</xdr:col>
      <xdr:colOff>114300</xdr:colOff>
      <xdr:row>34</xdr:row>
      <xdr:rowOff>164922</xdr:rowOff>
    </xdr:to>
    <xdr:cxnSp macro="">
      <xdr:nvCxnSpPr>
        <xdr:cNvPr id="527" name="直線コネクタ 526"/>
        <xdr:cNvCxnSpPr/>
      </xdr:nvCxnSpPr>
      <xdr:spPr>
        <a:xfrm>
          <a:off x="13703300" y="5407711"/>
          <a:ext cx="889000" cy="58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85052</xdr:rowOff>
    </xdr:from>
    <xdr:to>
      <xdr:col>76</xdr:col>
      <xdr:colOff>165100</xdr:colOff>
      <xdr:row>36</xdr:row>
      <xdr:rowOff>15202</xdr:rowOff>
    </xdr:to>
    <xdr:sp macro="" textlink="">
      <xdr:nvSpPr>
        <xdr:cNvPr id="528" name="フローチャート: 判断 527"/>
        <xdr:cNvSpPr/>
      </xdr:nvSpPr>
      <xdr:spPr>
        <a:xfrm>
          <a:off x="14541500" y="608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6329</xdr:rowOff>
    </xdr:from>
    <xdr:ext cx="534377" cy="259045"/>
    <xdr:sp macro="" textlink="">
      <xdr:nvSpPr>
        <xdr:cNvPr id="529" name="テキスト ボックス 528"/>
        <xdr:cNvSpPr txBox="1"/>
      </xdr:nvSpPr>
      <xdr:spPr>
        <a:xfrm>
          <a:off x="14325111" y="61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92761</xdr:rowOff>
    </xdr:from>
    <xdr:to>
      <xdr:col>71</xdr:col>
      <xdr:colOff>177800</xdr:colOff>
      <xdr:row>33</xdr:row>
      <xdr:rowOff>48603</xdr:rowOff>
    </xdr:to>
    <xdr:cxnSp macro="">
      <xdr:nvCxnSpPr>
        <xdr:cNvPr id="530" name="直線コネクタ 529"/>
        <xdr:cNvCxnSpPr/>
      </xdr:nvCxnSpPr>
      <xdr:spPr>
        <a:xfrm flipV="1">
          <a:off x="12814300" y="5407711"/>
          <a:ext cx="889000" cy="2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96329</xdr:rowOff>
    </xdr:from>
    <xdr:to>
      <xdr:col>72</xdr:col>
      <xdr:colOff>38100</xdr:colOff>
      <xdr:row>35</xdr:row>
      <xdr:rowOff>26479</xdr:rowOff>
    </xdr:to>
    <xdr:sp macro="" textlink="">
      <xdr:nvSpPr>
        <xdr:cNvPr id="531" name="フローチャート: 判断 530"/>
        <xdr:cNvSpPr/>
      </xdr:nvSpPr>
      <xdr:spPr>
        <a:xfrm>
          <a:off x="13652500" y="592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17606</xdr:rowOff>
    </xdr:from>
    <xdr:ext cx="534377" cy="259045"/>
    <xdr:sp macro="" textlink="">
      <xdr:nvSpPr>
        <xdr:cNvPr id="532" name="テキスト ボックス 531"/>
        <xdr:cNvSpPr txBox="1"/>
      </xdr:nvSpPr>
      <xdr:spPr>
        <a:xfrm>
          <a:off x="13436111" y="60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102007</xdr:rowOff>
    </xdr:from>
    <xdr:to>
      <xdr:col>67</xdr:col>
      <xdr:colOff>101600</xdr:colOff>
      <xdr:row>36</xdr:row>
      <xdr:rowOff>32157</xdr:rowOff>
    </xdr:to>
    <xdr:sp macro="" textlink="">
      <xdr:nvSpPr>
        <xdr:cNvPr id="533" name="フローチャート: 判断 532"/>
        <xdr:cNvSpPr/>
      </xdr:nvSpPr>
      <xdr:spPr>
        <a:xfrm>
          <a:off x="12763500" y="61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23284</xdr:rowOff>
    </xdr:from>
    <xdr:ext cx="534377" cy="259045"/>
    <xdr:sp macro="" textlink="">
      <xdr:nvSpPr>
        <xdr:cNvPr id="534" name="テキスト ボックス 533"/>
        <xdr:cNvSpPr txBox="1"/>
      </xdr:nvSpPr>
      <xdr:spPr>
        <a:xfrm>
          <a:off x="12547111" y="61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41123</xdr:rowOff>
    </xdr:from>
    <xdr:to>
      <xdr:col>85</xdr:col>
      <xdr:colOff>177800</xdr:colOff>
      <xdr:row>34</xdr:row>
      <xdr:rowOff>142723</xdr:rowOff>
    </xdr:to>
    <xdr:sp macro="" textlink="">
      <xdr:nvSpPr>
        <xdr:cNvPr id="540" name="楕円 539"/>
        <xdr:cNvSpPr/>
      </xdr:nvSpPr>
      <xdr:spPr>
        <a:xfrm>
          <a:off x="16268700" y="58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64000</xdr:rowOff>
    </xdr:from>
    <xdr:ext cx="534377" cy="259045"/>
    <xdr:sp macro="" textlink="">
      <xdr:nvSpPr>
        <xdr:cNvPr id="541" name="消防費該当値テキスト"/>
        <xdr:cNvSpPr txBox="1"/>
      </xdr:nvSpPr>
      <xdr:spPr>
        <a:xfrm>
          <a:off x="16370300" y="5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161023</xdr:rowOff>
    </xdr:from>
    <xdr:to>
      <xdr:col>81</xdr:col>
      <xdr:colOff>101600</xdr:colOff>
      <xdr:row>34</xdr:row>
      <xdr:rowOff>91173</xdr:rowOff>
    </xdr:to>
    <xdr:sp macro="" textlink="">
      <xdr:nvSpPr>
        <xdr:cNvPr id="542" name="楕円 541"/>
        <xdr:cNvSpPr/>
      </xdr:nvSpPr>
      <xdr:spPr>
        <a:xfrm>
          <a:off x="15430500" y="58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107700</xdr:rowOff>
    </xdr:from>
    <xdr:ext cx="534377" cy="259045"/>
    <xdr:sp macro="" textlink="">
      <xdr:nvSpPr>
        <xdr:cNvPr id="543" name="テキスト ボックス 542"/>
        <xdr:cNvSpPr txBox="1"/>
      </xdr:nvSpPr>
      <xdr:spPr>
        <a:xfrm>
          <a:off x="15214111" y="55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114122</xdr:rowOff>
    </xdr:from>
    <xdr:to>
      <xdr:col>76</xdr:col>
      <xdr:colOff>165100</xdr:colOff>
      <xdr:row>35</xdr:row>
      <xdr:rowOff>44272</xdr:rowOff>
    </xdr:to>
    <xdr:sp macro="" textlink="">
      <xdr:nvSpPr>
        <xdr:cNvPr id="544" name="楕円 543"/>
        <xdr:cNvSpPr/>
      </xdr:nvSpPr>
      <xdr:spPr>
        <a:xfrm>
          <a:off x="14541500" y="59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60799</xdr:rowOff>
    </xdr:from>
    <xdr:ext cx="534377" cy="259045"/>
    <xdr:sp macro="" textlink="">
      <xdr:nvSpPr>
        <xdr:cNvPr id="545" name="テキスト ボックス 544"/>
        <xdr:cNvSpPr txBox="1"/>
      </xdr:nvSpPr>
      <xdr:spPr>
        <a:xfrm>
          <a:off x="14325111" y="571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41961</xdr:rowOff>
    </xdr:from>
    <xdr:to>
      <xdr:col>72</xdr:col>
      <xdr:colOff>38100</xdr:colOff>
      <xdr:row>31</xdr:row>
      <xdr:rowOff>143561</xdr:rowOff>
    </xdr:to>
    <xdr:sp macro="" textlink="">
      <xdr:nvSpPr>
        <xdr:cNvPr id="546" name="楕円 545"/>
        <xdr:cNvSpPr/>
      </xdr:nvSpPr>
      <xdr:spPr>
        <a:xfrm>
          <a:off x="13652500" y="53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160088</xdr:rowOff>
    </xdr:from>
    <xdr:ext cx="534377" cy="259045"/>
    <xdr:sp macro="" textlink="">
      <xdr:nvSpPr>
        <xdr:cNvPr id="547" name="テキスト ボックス 546"/>
        <xdr:cNvSpPr txBox="1"/>
      </xdr:nvSpPr>
      <xdr:spPr>
        <a:xfrm>
          <a:off x="13436111" y="51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169253</xdr:rowOff>
    </xdr:from>
    <xdr:to>
      <xdr:col>67</xdr:col>
      <xdr:colOff>101600</xdr:colOff>
      <xdr:row>33</xdr:row>
      <xdr:rowOff>99403</xdr:rowOff>
    </xdr:to>
    <xdr:sp macro="" textlink="">
      <xdr:nvSpPr>
        <xdr:cNvPr id="548" name="楕円 547"/>
        <xdr:cNvSpPr/>
      </xdr:nvSpPr>
      <xdr:spPr>
        <a:xfrm>
          <a:off x="12763500" y="56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115930</xdr:rowOff>
    </xdr:from>
    <xdr:ext cx="534377" cy="259045"/>
    <xdr:sp macro="" textlink="">
      <xdr:nvSpPr>
        <xdr:cNvPr id="549" name="テキスト ボックス 548"/>
        <xdr:cNvSpPr txBox="1"/>
      </xdr:nvSpPr>
      <xdr:spPr>
        <a:xfrm>
          <a:off x="12547111" y="54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38842</xdr:rowOff>
    </xdr:from>
    <xdr:to>
      <xdr:col>85</xdr:col>
      <xdr:colOff>126364</xdr:colOff>
      <xdr:row>57</xdr:row>
      <xdr:rowOff>124384</xdr:rowOff>
    </xdr:to>
    <xdr:cxnSp macro="">
      <xdr:nvCxnSpPr>
        <xdr:cNvPr id="572" name="直線コネクタ 571"/>
        <xdr:cNvCxnSpPr/>
      </xdr:nvCxnSpPr>
      <xdr:spPr>
        <a:xfrm flipV="1">
          <a:off x="16317595" y="8954242"/>
          <a:ext cx="1269" cy="94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128211</xdr:rowOff>
    </xdr:from>
    <xdr:ext cx="534377" cy="259045"/>
    <xdr:sp macro="" textlink="">
      <xdr:nvSpPr>
        <xdr:cNvPr id="573" name="教育費最小値テキスト"/>
        <xdr:cNvSpPr txBox="1"/>
      </xdr:nvSpPr>
      <xdr:spPr>
        <a:xfrm>
          <a:off x="16370300" y="99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124384</xdr:rowOff>
    </xdr:from>
    <xdr:to>
      <xdr:col>86</xdr:col>
      <xdr:colOff>25400</xdr:colOff>
      <xdr:row>57</xdr:row>
      <xdr:rowOff>124384</xdr:rowOff>
    </xdr:to>
    <xdr:cxnSp macro="">
      <xdr:nvCxnSpPr>
        <xdr:cNvPr id="574" name="直線コネクタ 573"/>
        <xdr:cNvCxnSpPr/>
      </xdr:nvCxnSpPr>
      <xdr:spPr>
        <a:xfrm>
          <a:off x="16230600" y="989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156969</xdr:rowOff>
    </xdr:from>
    <xdr:ext cx="534377" cy="259045"/>
    <xdr:sp macro="" textlink="">
      <xdr:nvSpPr>
        <xdr:cNvPr id="575" name="教育費最大値テキスト"/>
        <xdr:cNvSpPr txBox="1"/>
      </xdr:nvSpPr>
      <xdr:spPr>
        <a:xfrm>
          <a:off x="16370300" y="87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38842</xdr:rowOff>
    </xdr:from>
    <xdr:to>
      <xdr:col>86</xdr:col>
      <xdr:colOff>25400</xdr:colOff>
      <xdr:row>52</xdr:row>
      <xdr:rowOff>38842</xdr:rowOff>
    </xdr:to>
    <xdr:cxnSp macro="">
      <xdr:nvCxnSpPr>
        <xdr:cNvPr id="576" name="直線コネクタ 575"/>
        <xdr:cNvCxnSpPr/>
      </xdr:nvCxnSpPr>
      <xdr:spPr>
        <a:xfrm>
          <a:off x="16230600" y="895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99626</xdr:rowOff>
    </xdr:from>
    <xdr:to>
      <xdr:col>85</xdr:col>
      <xdr:colOff>127000</xdr:colOff>
      <xdr:row>53</xdr:row>
      <xdr:rowOff>102050</xdr:rowOff>
    </xdr:to>
    <xdr:cxnSp macro="">
      <xdr:nvCxnSpPr>
        <xdr:cNvPr id="577" name="直線コネクタ 576"/>
        <xdr:cNvCxnSpPr/>
      </xdr:nvCxnSpPr>
      <xdr:spPr>
        <a:xfrm>
          <a:off x="15481300" y="8843576"/>
          <a:ext cx="838200" cy="3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59052</xdr:rowOff>
    </xdr:from>
    <xdr:ext cx="534377" cy="259045"/>
    <xdr:sp macro="" textlink="">
      <xdr:nvSpPr>
        <xdr:cNvPr id="578" name="教育費平均値テキスト"/>
        <xdr:cNvSpPr txBox="1"/>
      </xdr:nvSpPr>
      <xdr:spPr>
        <a:xfrm>
          <a:off x="16370300" y="9317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80625</xdr:rowOff>
    </xdr:from>
    <xdr:to>
      <xdr:col>85</xdr:col>
      <xdr:colOff>177800</xdr:colOff>
      <xdr:row>55</xdr:row>
      <xdr:rowOff>10775</xdr:rowOff>
    </xdr:to>
    <xdr:sp macro="" textlink="">
      <xdr:nvSpPr>
        <xdr:cNvPr id="579" name="フローチャート: 判断 578"/>
        <xdr:cNvSpPr/>
      </xdr:nvSpPr>
      <xdr:spPr>
        <a:xfrm>
          <a:off x="162687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99626</xdr:rowOff>
    </xdr:from>
    <xdr:to>
      <xdr:col>81</xdr:col>
      <xdr:colOff>50800</xdr:colOff>
      <xdr:row>53</xdr:row>
      <xdr:rowOff>83693</xdr:rowOff>
    </xdr:to>
    <xdr:cxnSp macro="">
      <xdr:nvCxnSpPr>
        <xdr:cNvPr id="580" name="直線コネクタ 579"/>
        <xdr:cNvCxnSpPr/>
      </xdr:nvCxnSpPr>
      <xdr:spPr>
        <a:xfrm flipV="1">
          <a:off x="14592300" y="8843576"/>
          <a:ext cx="889000" cy="3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77584</xdr:rowOff>
    </xdr:from>
    <xdr:to>
      <xdr:col>81</xdr:col>
      <xdr:colOff>101600</xdr:colOff>
      <xdr:row>55</xdr:row>
      <xdr:rowOff>7734</xdr:rowOff>
    </xdr:to>
    <xdr:sp macro="" textlink="">
      <xdr:nvSpPr>
        <xdr:cNvPr id="581" name="フローチャート: 判断 580"/>
        <xdr:cNvSpPr/>
      </xdr:nvSpPr>
      <xdr:spPr>
        <a:xfrm>
          <a:off x="15430500" y="933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170311</xdr:rowOff>
    </xdr:from>
    <xdr:ext cx="534377" cy="259045"/>
    <xdr:sp macro="" textlink="">
      <xdr:nvSpPr>
        <xdr:cNvPr id="582" name="テキスト ボックス 581"/>
        <xdr:cNvSpPr txBox="1"/>
      </xdr:nvSpPr>
      <xdr:spPr>
        <a:xfrm>
          <a:off x="15214111" y="94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167887</xdr:rowOff>
    </xdr:from>
    <xdr:to>
      <xdr:col>76</xdr:col>
      <xdr:colOff>114300</xdr:colOff>
      <xdr:row>53</xdr:row>
      <xdr:rowOff>83693</xdr:rowOff>
    </xdr:to>
    <xdr:cxnSp macro="">
      <xdr:nvCxnSpPr>
        <xdr:cNvPr id="583" name="直線コネクタ 582"/>
        <xdr:cNvCxnSpPr/>
      </xdr:nvCxnSpPr>
      <xdr:spPr>
        <a:xfrm>
          <a:off x="13703300" y="8911837"/>
          <a:ext cx="889000" cy="25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39751</xdr:rowOff>
    </xdr:from>
    <xdr:to>
      <xdr:col>76</xdr:col>
      <xdr:colOff>165100</xdr:colOff>
      <xdr:row>54</xdr:row>
      <xdr:rowOff>141351</xdr:rowOff>
    </xdr:to>
    <xdr:sp macro="" textlink="">
      <xdr:nvSpPr>
        <xdr:cNvPr id="584" name="フローチャート: 判断 583"/>
        <xdr:cNvSpPr/>
      </xdr:nvSpPr>
      <xdr:spPr>
        <a:xfrm>
          <a:off x="145415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132478</xdr:rowOff>
    </xdr:from>
    <xdr:ext cx="534377" cy="259045"/>
    <xdr:sp macro="" textlink="">
      <xdr:nvSpPr>
        <xdr:cNvPr id="585" name="テキスト ボックス 584"/>
        <xdr:cNvSpPr txBox="1"/>
      </xdr:nvSpPr>
      <xdr:spPr>
        <a:xfrm>
          <a:off x="14325111" y="93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73658</xdr:rowOff>
    </xdr:from>
    <xdr:to>
      <xdr:col>71</xdr:col>
      <xdr:colOff>177800</xdr:colOff>
      <xdr:row>51</xdr:row>
      <xdr:rowOff>167887</xdr:rowOff>
    </xdr:to>
    <xdr:cxnSp macro="">
      <xdr:nvCxnSpPr>
        <xdr:cNvPr id="586" name="直線コネクタ 585"/>
        <xdr:cNvCxnSpPr/>
      </xdr:nvCxnSpPr>
      <xdr:spPr>
        <a:xfrm>
          <a:off x="12814300" y="8646158"/>
          <a:ext cx="889000" cy="26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57582</xdr:rowOff>
    </xdr:from>
    <xdr:to>
      <xdr:col>72</xdr:col>
      <xdr:colOff>38100</xdr:colOff>
      <xdr:row>54</xdr:row>
      <xdr:rowOff>159182</xdr:rowOff>
    </xdr:to>
    <xdr:sp macro="" textlink="">
      <xdr:nvSpPr>
        <xdr:cNvPr id="587" name="フローチャート: 判断 586"/>
        <xdr:cNvSpPr/>
      </xdr:nvSpPr>
      <xdr:spPr>
        <a:xfrm>
          <a:off x="13652500" y="93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150309</xdr:rowOff>
    </xdr:from>
    <xdr:ext cx="534377" cy="259045"/>
    <xdr:sp macro="" textlink="">
      <xdr:nvSpPr>
        <xdr:cNvPr id="588" name="テキスト ボックス 587"/>
        <xdr:cNvSpPr txBox="1"/>
      </xdr:nvSpPr>
      <xdr:spPr>
        <a:xfrm>
          <a:off x="13436111" y="94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140289</xdr:rowOff>
    </xdr:from>
    <xdr:to>
      <xdr:col>67</xdr:col>
      <xdr:colOff>101600</xdr:colOff>
      <xdr:row>54</xdr:row>
      <xdr:rowOff>70439</xdr:rowOff>
    </xdr:to>
    <xdr:sp macro="" textlink="">
      <xdr:nvSpPr>
        <xdr:cNvPr id="589" name="フローチャート: 判断 588"/>
        <xdr:cNvSpPr/>
      </xdr:nvSpPr>
      <xdr:spPr>
        <a:xfrm>
          <a:off x="12763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61566</xdr:rowOff>
    </xdr:from>
    <xdr:ext cx="534377" cy="259045"/>
    <xdr:sp macro="" textlink="">
      <xdr:nvSpPr>
        <xdr:cNvPr id="590" name="テキスト ボックス 589"/>
        <xdr:cNvSpPr txBox="1"/>
      </xdr:nvSpPr>
      <xdr:spPr>
        <a:xfrm>
          <a:off x="12547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51250</xdr:rowOff>
    </xdr:from>
    <xdr:to>
      <xdr:col>85</xdr:col>
      <xdr:colOff>177800</xdr:colOff>
      <xdr:row>53</xdr:row>
      <xdr:rowOff>152850</xdr:rowOff>
    </xdr:to>
    <xdr:sp macro="" textlink="">
      <xdr:nvSpPr>
        <xdr:cNvPr id="596" name="楕円 595"/>
        <xdr:cNvSpPr/>
      </xdr:nvSpPr>
      <xdr:spPr>
        <a:xfrm>
          <a:off x="16268700" y="91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74127</xdr:rowOff>
    </xdr:from>
    <xdr:ext cx="534377" cy="259045"/>
    <xdr:sp macro="" textlink="">
      <xdr:nvSpPr>
        <xdr:cNvPr id="597" name="教育費該当値テキスト"/>
        <xdr:cNvSpPr txBox="1"/>
      </xdr:nvSpPr>
      <xdr:spPr>
        <a:xfrm>
          <a:off x="16370300" y="89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48826</xdr:rowOff>
    </xdr:from>
    <xdr:to>
      <xdr:col>81</xdr:col>
      <xdr:colOff>101600</xdr:colOff>
      <xdr:row>51</xdr:row>
      <xdr:rowOff>150426</xdr:rowOff>
    </xdr:to>
    <xdr:sp macro="" textlink="">
      <xdr:nvSpPr>
        <xdr:cNvPr id="598" name="楕円 597"/>
        <xdr:cNvSpPr/>
      </xdr:nvSpPr>
      <xdr:spPr>
        <a:xfrm>
          <a:off x="15430500" y="87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166953</xdr:rowOff>
    </xdr:from>
    <xdr:ext cx="534377" cy="259045"/>
    <xdr:sp macro="" textlink="">
      <xdr:nvSpPr>
        <xdr:cNvPr id="599" name="テキスト ボックス 598"/>
        <xdr:cNvSpPr txBox="1"/>
      </xdr:nvSpPr>
      <xdr:spPr>
        <a:xfrm>
          <a:off x="15214111" y="856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32893</xdr:rowOff>
    </xdr:from>
    <xdr:to>
      <xdr:col>76</xdr:col>
      <xdr:colOff>165100</xdr:colOff>
      <xdr:row>53</xdr:row>
      <xdr:rowOff>134493</xdr:rowOff>
    </xdr:to>
    <xdr:sp macro="" textlink="">
      <xdr:nvSpPr>
        <xdr:cNvPr id="600" name="楕円 599"/>
        <xdr:cNvSpPr/>
      </xdr:nvSpPr>
      <xdr:spPr>
        <a:xfrm>
          <a:off x="14541500" y="91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151020</xdr:rowOff>
    </xdr:from>
    <xdr:ext cx="534377" cy="259045"/>
    <xdr:sp macro="" textlink="">
      <xdr:nvSpPr>
        <xdr:cNvPr id="601" name="テキスト ボックス 600"/>
        <xdr:cNvSpPr txBox="1"/>
      </xdr:nvSpPr>
      <xdr:spPr>
        <a:xfrm>
          <a:off x="14325111" y="88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117087</xdr:rowOff>
    </xdr:from>
    <xdr:to>
      <xdr:col>72</xdr:col>
      <xdr:colOff>38100</xdr:colOff>
      <xdr:row>52</xdr:row>
      <xdr:rowOff>47237</xdr:rowOff>
    </xdr:to>
    <xdr:sp macro="" textlink="">
      <xdr:nvSpPr>
        <xdr:cNvPr id="602" name="楕円 601"/>
        <xdr:cNvSpPr/>
      </xdr:nvSpPr>
      <xdr:spPr>
        <a:xfrm>
          <a:off x="13652500" y="88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63764</xdr:rowOff>
    </xdr:from>
    <xdr:ext cx="534377" cy="259045"/>
    <xdr:sp macro="" textlink="">
      <xdr:nvSpPr>
        <xdr:cNvPr id="603" name="テキスト ボックス 602"/>
        <xdr:cNvSpPr txBox="1"/>
      </xdr:nvSpPr>
      <xdr:spPr>
        <a:xfrm>
          <a:off x="13436111" y="86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22858</xdr:rowOff>
    </xdr:from>
    <xdr:to>
      <xdr:col>67</xdr:col>
      <xdr:colOff>101600</xdr:colOff>
      <xdr:row>50</xdr:row>
      <xdr:rowOff>124458</xdr:rowOff>
    </xdr:to>
    <xdr:sp macro="" textlink="">
      <xdr:nvSpPr>
        <xdr:cNvPr id="604" name="楕円 603"/>
        <xdr:cNvSpPr/>
      </xdr:nvSpPr>
      <xdr:spPr>
        <a:xfrm>
          <a:off x="12763500" y="85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140985</xdr:rowOff>
    </xdr:from>
    <xdr:ext cx="534377" cy="259045"/>
    <xdr:sp macro="" textlink="">
      <xdr:nvSpPr>
        <xdr:cNvPr id="605" name="テキスト ボックス 604"/>
        <xdr:cNvSpPr txBox="1"/>
      </xdr:nvSpPr>
      <xdr:spPr>
        <a:xfrm>
          <a:off x="12547111" y="83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164115</xdr:rowOff>
    </xdr:from>
    <xdr:to>
      <xdr:col>85</xdr:col>
      <xdr:colOff>126364</xdr:colOff>
      <xdr:row>78</xdr:row>
      <xdr:rowOff>139700</xdr:rowOff>
    </xdr:to>
    <xdr:cxnSp macro="">
      <xdr:nvCxnSpPr>
        <xdr:cNvPr id="627" name="直線コネクタ 626"/>
        <xdr:cNvCxnSpPr/>
      </xdr:nvCxnSpPr>
      <xdr:spPr>
        <a:xfrm flipV="1">
          <a:off x="16317595" y="12165615"/>
          <a:ext cx="1269" cy="1347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110792</xdr:rowOff>
    </xdr:from>
    <xdr:ext cx="534377" cy="259045"/>
    <xdr:sp macro="" textlink="">
      <xdr:nvSpPr>
        <xdr:cNvPr id="630" name="災害復旧費最大値テキスト"/>
        <xdr:cNvSpPr txBox="1"/>
      </xdr:nvSpPr>
      <xdr:spPr>
        <a:xfrm>
          <a:off x="16370300" y="119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164115</xdr:rowOff>
    </xdr:from>
    <xdr:to>
      <xdr:col>86</xdr:col>
      <xdr:colOff>25400</xdr:colOff>
      <xdr:row>70</xdr:row>
      <xdr:rowOff>164115</xdr:rowOff>
    </xdr:to>
    <xdr:cxnSp macro="">
      <xdr:nvCxnSpPr>
        <xdr:cNvPr id="631" name="直線コネクタ 630"/>
        <xdr:cNvCxnSpPr/>
      </xdr:nvCxnSpPr>
      <xdr:spPr>
        <a:xfrm>
          <a:off x="16230600" y="1216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154239</xdr:rowOff>
    </xdr:from>
    <xdr:to>
      <xdr:col>85</xdr:col>
      <xdr:colOff>127000</xdr:colOff>
      <xdr:row>78</xdr:row>
      <xdr:rowOff>84379</xdr:rowOff>
    </xdr:to>
    <xdr:cxnSp macro="">
      <xdr:nvCxnSpPr>
        <xdr:cNvPr id="632" name="直線コネクタ 631"/>
        <xdr:cNvCxnSpPr/>
      </xdr:nvCxnSpPr>
      <xdr:spPr>
        <a:xfrm>
          <a:off x="15481300" y="13355889"/>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79041</xdr:rowOff>
    </xdr:from>
    <xdr:ext cx="469744" cy="259045"/>
    <xdr:sp macro="" textlink="">
      <xdr:nvSpPr>
        <xdr:cNvPr id="633" name="災害復旧費平均値テキスト"/>
        <xdr:cNvSpPr txBox="1"/>
      </xdr:nvSpPr>
      <xdr:spPr>
        <a:xfrm>
          <a:off x="16370300" y="13109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56164</xdr:rowOff>
    </xdr:from>
    <xdr:to>
      <xdr:col>85</xdr:col>
      <xdr:colOff>177800</xdr:colOff>
      <xdr:row>77</xdr:row>
      <xdr:rowOff>157764</xdr:rowOff>
    </xdr:to>
    <xdr:sp macro="" textlink="">
      <xdr:nvSpPr>
        <xdr:cNvPr id="634" name="フローチャート: 判断 633"/>
        <xdr:cNvSpPr/>
      </xdr:nvSpPr>
      <xdr:spPr>
        <a:xfrm>
          <a:off x="16268700" y="1325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129642</xdr:rowOff>
    </xdr:from>
    <xdr:to>
      <xdr:col>81</xdr:col>
      <xdr:colOff>50800</xdr:colOff>
      <xdr:row>77</xdr:row>
      <xdr:rowOff>154239</xdr:rowOff>
    </xdr:to>
    <xdr:cxnSp macro="">
      <xdr:nvCxnSpPr>
        <xdr:cNvPr id="635" name="直線コネクタ 634"/>
        <xdr:cNvCxnSpPr/>
      </xdr:nvCxnSpPr>
      <xdr:spPr>
        <a:xfrm>
          <a:off x="14592300" y="13159842"/>
          <a:ext cx="8890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93106</xdr:rowOff>
    </xdr:from>
    <xdr:to>
      <xdr:col>81</xdr:col>
      <xdr:colOff>101600</xdr:colOff>
      <xdr:row>78</xdr:row>
      <xdr:rowOff>23256</xdr:rowOff>
    </xdr:to>
    <xdr:sp macro="" textlink="">
      <xdr:nvSpPr>
        <xdr:cNvPr id="636" name="フローチャート: 判断 635"/>
        <xdr:cNvSpPr/>
      </xdr:nvSpPr>
      <xdr:spPr>
        <a:xfrm>
          <a:off x="154305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39783</xdr:rowOff>
    </xdr:from>
    <xdr:ext cx="469744" cy="259045"/>
    <xdr:sp macro="" textlink="">
      <xdr:nvSpPr>
        <xdr:cNvPr id="637" name="テキスト ボックス 636"/>
        <xdr:cNvSpPr txBox="1"/>
      </xdr:nvSpPr>
      <xdr:spPr>
        <a:xfrm>
          <a:off x="15246428" y="130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153233</xdr:rowOff>
    </xdr:from>
    <xdr:to>
      <xdr:col>76</xdr:col>
      <xdr:colOff>114300</xdr:colOff>
      <xdr:row>76</xdr:row>
      <xdr:rowOff>129642</xdr:rowOff>
    </xdr:to>
    <xdr:cxnSp macro="">
      <xdr:nvCxnSpPr>
        <xdr:cNvPr id="638" name="直線コネクタ 637"/>
        <xdr:cNvCxnSpPr/>
      </xdr:nvCxnSpPr>
      <xdr:spPr>
        <a:xfrm>
          <a:off x="13703300" y="13011983"/>
          <a:ext cx="889000" cy="1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17852</xdr:rowOff>
    </xdr:from>
    <xdr:to>
      <xdr:col>76</xdr:col>
      <xdr:colOff>165100</xdr:colOff>
      <xdr:row>77</xdr:row>
      <xdr:rowOff>119452</xdr:rowOff>
    </xdr:to>
    <xdr:sp macro="" textlink="">
      <xdr:nvSpPr>
        <xdr:cNvPr id="639" name="フローチャート: 判断 638"/>
        <xdr:cNvSpPr/>
      </xdr:nvSpPr>
      <xdr:spPr>
        <a:xfrm>
          <a:off x="14541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110579</xdr:rowOff>
    </xdr:from>
    <xdr:ext cx="469744" cy="259045"/>
    <xdr:sp macro="" textlink="">
      <xdr:nvSpPr>
        <xdr:cNvPr id="640" name="テキスト ボックス 639"/>
        <xdr:cNvSpPr txBox="1"/>
      </xdr:nvSpPr>
      <xdr:spPr>
        <a:xfrm>
          <a:off x="14357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112908</xdr:rowOff>
    </xdr:from>
    <xdr:to>
      <xdr:col>71</xdr:col>
      <xdr:colOff>177800</xdr:colOff>
      <xdr:row>75</xdr:row>
      <xdr:rowOff>153233</xdr:rowOff>
    </xdr:to>
    <xdr:cxnSp macro="">
      <xdr:nvCxnSpPr>
        <xdr:cNvPr id="641" name="直線コネクタ 640"/>
        <xdr:cNvCxnSpPr/>
      </xdr:nvCxnSpPr>
      <xdr:spPr>
        <a:xfrm>
          <a:off x="12814300" y="12114408"/>
          <a:ext cx="889000" cy="8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50129</xdr:rowOff>
    </xdr:from>
    <xdr:to>
      <xdr:col>72</xdr:col>
      <xdr:colOff>38100</xdr:colOff>
      <xdr:row>77</xdr:row>
      <xdr:rowOff>151729</xdr:rowOff>
    </xdr:to>
    <xdr:sp macro="" textlink="">
      <xdr:nvSpPr>
        <xdr:cNvPr id="642" name="フローチャート: 判断 641"/>
        <xdr:cNvSpPr/>
      </xdr:nvSpPr>
      <xdr:spPr>
        <a:xfrm>
          <a:off x="13652500" y="132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142856</xdr:rowOff>
    </xdr:from>
    <xdr:ext cx="469744" cy="259045"/>
    <xdr:sp macro="" textlink="">
      <xdr:nvSpPr>
        <xdr:cNvPr id="643" name="テキスト ボックス 642"/>
        <xdr:cNvSpPr txBox="1"/>
      </xdr:nvSpPr>
      <xdr:spPr>
        <a:xfrm>
          <a:off x="13468428" y="133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32573</xdr:rowOff>
    </xdr:from>
    <xdr:to>
      <xdr:col>67</xdr:col>
      <xdr:colOff>101600</xdr:colOff>
      <xdr:row>77</xdr:row>
      <xdr:rowOff>134173</xdr:rowOff>
    </xdr:to>
    <xdr:sp macro="" textlink="">
      <xdr:nvSpPr>
        <xdr:cNvPr id="644" name="フローチャート: 判断 643"/>
        <xdr:cNvSpPr/>
      </xdr:nvSpPr>
      <xdr:spPr>
        <a:xfrm>
          <a:off x="12763500" y="1323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125300</xdr:rowOff>
    </xdr:from>
    <xdr:ext cx="469744" cy="259045"/>
    <xdr:sp macro="" textlink="">
      <xdr:nvSpPr>
        <xdr:cNvPr id="645" name="テキスト ボックス 644"/>
        <xdr:cNvSpPr txBox="1"/>
      </xdr:nvSpPr>
      <xdr:spPr>
        <a:xfrm>
          <a:off x="12579428"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33579</xdr:rowOff>
    </xdr:from>
    <xdr:to>
      <xdr:col>85</xdr:col>
      <xdr:colOff>177800</xdr:colOff>
      <xdr:row>78</xdr:row>
      <xdr:rowOff>135179</xdr:rowOff>
    </xdr:to>
    <xdr:sp macro="" textlink="">
      <xdr:nvSpPr>
        <xdr:cNvPr id="651" name="楕円 650"/>
        <xdr:cNvSpPr/>
      </xdr:nvSpPr>
      <xdr:spPr>
        <a:xfrm>
          <a:off x="162687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119956</xdr:rowOff>
    </xdr:from>
    <xdr:ext cx="378565" cy="259045"/>
    <xdr:sp macro="" textlink="">
      <xdr:nvSpPr>
        <xdr:cNvPr id="652" name="災害復旧費該当値テキスト"/>
        <xdr:cNvSpPr txBox="1"/>
      </xdr:nvSpPr>
      <xdr:spPr>
        <a:xfrm>
          <a:off x="16370300" y="1332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103439</xdr:rowOff>
    </xdr:from>
    <xdr:to>
      <xdr:col>81</xdr:col>
      <xdr:colOff>101600</xdr:colOff>
      <xdr:row>78</xdr:row>
      <xdr:rowOff>33589</xdr:rowOff>
    </xdr:to>
    <xdr:sp macro="" textlink="">
      <xdr:nvSpPr>
        <xdr:cNvPr id="653" name="楕円 652"/>
        <xdr:cNvSpPr/>
      </xdr:nvSpPr>
      <xdr:spPr>
        <a:xfrm>
          <a:off x="15430500" y="133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24716</xdr:rowOff>
    </xdr:from>
    <xdr:ext cx="469744" cy="259045"/>
    <xdr:sp macro="" textlink="">
      <xdr:nvSpPr>
        <xdr:cNvPr id="654" name="テキスト ボックス 653"/>
        <xdr:cNvSpPr txBox="1"/>
      </xdr:nvSpPr>
      <xdr:spPr>
        <a:xfrm>
          <a:off x="15246428" y="1339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78842</xdr:rowOff>
    </xdr:from>
    <xdr:to>
      <xdr:col>76</xdr:col>
      <xdr:colOff>165100</xdr:colOff>
      <xdr:row>77</xdr:row>
      <xdr:rowOff>8992</xdr:rowOff>
    </xdr:to>
    <xdr:sp macro="" textlink="">
      <xdr:nvSpPr>
        <xdr:cNvPr id="655" name="楕円 654"/>
        <xdr:cNvSpPr/>
      </xdr:nvSpPr>
      <xdr:spPr>
        <a:xfrm>
          <a:off x="14541500" y="131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25519</xdr:rowOff>
    </xdr:from>
    <xdr:ext cx="469744" cy="259045"/>
    <xdr:sp macro="" textlink="">
      <xdr:nvSpPr>
        <xdr:cNvPr id="656" name="テキスト ボックス 655"/>
        <xdr:cNvSpPr txBox="1"/>
      </xdr:nvSpPr>
      <xdr:spPr>
        <a:xfrm>
          <a:off x="14357428" y="128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102433</xdr:rowOff>
    </xdr:from>
    <xdr:to>
      <xdr:col>72</xdr:col>
      <xdr:colOff>38100</xdr:colOff>
      <xdr:row>76</xdr:row>
      <xdr:rowOff>32584</xdr:rowOff>
    </xdr:to>
    <xdr:sp macro="" textlink="">
      <xdr:nvSpPr>
        <xdr:cNvPr id="657" name="楕円 656"/>
        <xdr:cNvSpPr/>
      </xdr:nvSpPr>
      <xdr:spPr>
        <a:xfrm>
          <a:off x="13652500" y="12961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49110</xdr:rowOff>
    </xdr:from>
    <xdr:ext cx="469744" cy="259045"/>
    <xdr:sp macro="" textlink="">
      <xdr:nvSpPr>
        <xdr:cNvPr id="658" name="テキスト ボックス 657"/>
        <xdr:cNvSpPr txBox="1"/>
      </xdr:nvSpPr>
      <xdr:spPr>
        <a:xfrm>
          <a:off x="13468428" y="127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62108</xdr:rowOff>
    </xdr:from>
    <xdr:to>
      <xdr:col>67</xdr:col>
      <xdr:colOff>101600</xdr:colOff>
      <xdr:row>70</xdr:row>
      <xdr:rowOff>163708</xdr:rowOff>
    </xdr:to>
    <xdr:sp macro="" textlink="">
      <xdr:nvSpPr>
        <xdr:cNvPr id="659" name="楕円 658"/>
        <xdr:cNvSpPr/>
      </xdr:nvSpPr>
      <xdr:spPr>
        <a:xfrm>
          <a:off x="12763500" y="120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8785</xdr:rowOff>
    </xdr:from>
    <xdr:ext cx="534377" cy="259045"/>
    <xdr:sp macro="" textlink="">
      <xdr:nvSpPr>
        <xdr:cNvPr id="660" name="テキスト ボックス 659"/>
        <xdr:cNvSpPr txBox="1"/>
      </xdr:nvSpPr>
      <xdr:spPr>
        <a:xfrm>
          <a:off x="12547111" y="118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3" name="直線コネクタ 682"/>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4"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5" name="直線コネクタ 684"/>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86"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87" name="直線コネクタ 686"/>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163544</xdr:rowOff>
    </xdr:from>
    <xdr:to>
      <xdr:col>85</xdr:col>
      <xdr:colOff>127000</xdr:colOff>
      <xdr:row>91</xdr:row>
      <xdr:rowOff>22109</xdr:rowOff>
    </xdr:to>
    <xdr:cxnSp macro="">
      <xdr:nvCxnSpPr>
        <xdr:cNvPr id="688" name="直線コネクタ 687"/>
        <xdr:cNvCxnSpPr/>
      </xdr:nvCxnSpPr>
      <xdr:spPr>
        <a:xfrm flipV="1">
          <a:off x="15481300" y="15594044"/>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89"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0" name="フローチャート: 判断 689"/>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22109</xdr:rowOff>
    </xdr:from>
    <xdr:to>
      <xdr:col>81</xdr:col>
      <xdr:colOff>50800</xdr:colOff>
      <xdr:row>91</xdr:row>
      <xdr:rowOff>122349</xdr:rowOff>
    </xdr:to>
    <xdr:cxnSp macro="">
      <xdr:nvCxnSpPr>
        <xdr:cNvPr id="691" name="直線コネクタ 690"/>
        <xdr:cNvCxnSpPr/>
      </xdr:nvCxnSpPr>
      <xdr:spPr>
        <a:xfrm flipV="1">
          <a:off x="14592300" y="15624059"/>
          <a:ext cx="889000" cy="10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2" name="フローチャート: 判断 691"/>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3" name="テキスト ボックス 692"/>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122349</xdr:rowOff>
    </xdr:from>
    <xdr:to>
      <xdr:col>76</xdr:col>
      <xdr:colOff>114300</xdr:colOff>
      <xdr:row>91</xdr:row>
      <xdr:rowOff>161372</xdr:rowOff>
    </xdr:to>
    <xdr:cxnSp macro="">
      <xdr:nvCxnSpPr>
        <xdr:cNvPr id="694" name="直線コネクタ 693"/>
        <xdr:cNvCxnSpPr/>
      </xdr:nvCxnSpPr>
      <xdr:spPr>
        <a:xfrm flipV="1">
          <a:off x="13703300" y="15724299"/>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5" name="フローチャート: 判断 694"/>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696" name="テキスト ボックス 695"/>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75509</xdr:rowOff>
    </xdr:from>
    <xdr:to>
      <xdr:col>71</xdr:col>
      <xdr:colOff>177800</xdr:colOff>
      <xdr:row>91</xdr:row>
      <xdr:rowOff>161372</xdr:rowOff>
    </xdr:to>
    <xdr:cxnSp macro="">
      <xdr:nvCxnSpPr>
        <xdr:cNvPr id="697" name="直線コネクタ 696"/>
        <xdr:cNvCxnSpPr/>
      </xdr:nvCxnSpPr>
      <xdr:spPr>
        <a:xfrm>
          <a:off x="12814300" y="15677459"/>
          <a:ext cx="889000" cy="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87185</xdr:rowOff>
    </xdr:from>
    <xdr:to>
      <xdr:col>72</xdr:col>
      <xdr:colOff>38100</xdr:colOff>
      <xdr:row>94</xdr:row>
      <xdr:rowOff>17335</xdr:rowOff>
    </xdr:to>
    <xdr:sp macro="" textlink="">
      <xdr:nvSpPr>
        <xdr:cNvPr id="698" name="フローチャート: 判断 697"/>
        <xdr:cNvSpPr/>
      </xdr:nvSpPr>
      <xdr:spPr>
        <a:xfrm>
          <a:off x="13652500" y="160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8462</xdr:rowOff>
    </xdr:from>
    <xdr:ext cx="534377" cy="259045"/>
    <xdr:sp macro="" textlink="">
      <xdr:nvSpPr>
        <xdr:cNvPr id="699" name="テキスト ボックス 698"/>
        <xdr:cNvSpPr txBox="1"/>
      </xdr:nvSpPr>
      <xdr:spPr>
        <a:xfrm>
          <a:off x="13436111" y="161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148107</xdr:rowOff>
    </xdr:from>
    <xdr:to>
      <xdr:col>67</xdr:col>
      <xdr:colOff>101600</xdr:colOff>
      <xdr:row>95</xdr:row>
      <xdr:rowOff>78257</xdr:rowOff>
    </xdr:to>
    <xdr:sp macro="" textlink="">
      <xdr:nvSpPr>
        <xdr:cNvPr id="700" name="フローチャート: 判断 699"/>
        <xdr:cNvSpPr/>
      </xdr:nvSpPr>
      <xdr:spPr>
        <a:xfrm>
          <a:off x="12763500" y="162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69384</xdr:rowOff>
    </xdr:from>
    <xdr:ext cx="534377" cy="259045"/>
    <xdr:sp macro="" textlink="">
      <xdr:nvSpPr>
        <xdr:cNvPr id="701" name="テキスト ボックス 700"/>
        <xdr:cNvSpPr txBox="1"/>
      </xdr:nvSpPr>
      <xdr:spPr>
        <a:xfrm>
          <a:off x="12547111" y="163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112744</xdr:rowOff>
    </xdr:from>
    <xdr:to>
      <xdr:col>85</xdr:col>
      <xdr:colOff>177800</xdr:colOff>
      <xdr:row>91</xdr:row>
      <xdr:rowOff>42894</xdr:rowOff>
    </xdr:to>
    <xdr:sp macro="" textlink="">
      <xdr:nvSpPr>
        <xdr:cNvPr id="707" name="楕円 706"/>
        <xdr:cNvSpPr/>
      </xdr:nvSpPr>
      <xdr:spPr>
        <a:xfrm>
          <a:off x="16268700" y="155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27671</xdr:rowOff>
    </xdr:from>
    <xdr:ext cx="534377" cy="259045"/>
    <xdr:sp macro="" textlink="">
      <xdr:nvSpPr>
        <xdr:cNvPr id="708" name="公債費該当値テキスト"/>
        <xdr:cNvSpPr txBox="1"/>
      </xdr:nvSpPr>
      <xdr:spPr>
        <a:xfrm>
          <a:off x="16370300" y="154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142759</xdr:rowOff>
    </xdr:from>
    <xdr:to>
      <xdr:col>81</xdr:col>
      <xdr:colOff>101600</xdr:colOff>
      <xdr:row>91</xdr:row>
      <xdr:rowOff>72909</xdr:rowOff>
    </xdr:to>
    <xdr:sp macro="" textlink="">
      <xdr:nvSpPr>
        <xdr:cNvPr id="709" name="楕円 708"/>
        <xdr:cNvSpPr/>
      </xdr:nvSpPr>
      <xdr:spPr>
        <a:xfrm>
          <a:off x="15430500" y="155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89436</xdr:rowOff>
    </xdr:from>
    <xdr:ext cx="534377" cy="259045"/>
    <xdr:sp macro="" textlink="">
      <xdr:nvSpPr>
        <xdr:cNvPr id="710" name="テキスト ボックス 709"/>
        <xdr:cNvSpPr txBox="1"/>
      </xdr:nvSpPr>
      <xdr:spPr>
        <a:xfrm>
          <a:off x="15214111" y="153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71549</xdr:rowOff>
    </xdr:from>
    <xdr:to>
      <xdr:col>76</xdr:col>
      <xdr:colOff>165100</xdr:colOff>
      <xdr:row>92</xdr:row>
      <xdr:rowOff>1699</xdr:rowOff>
    </xdr:to>
    <xdr:sp macro="" textlink="">
      <xdr:nvSpPr>
        <xdr:cNvPr id="711" name="楕円 710"/>
        <xdr:cNvSpPr/>
      </xdr:nvSpPr>
      <xdr:spPr>
        <a:xfrm>
          <a:off x="14541500" y="156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18226</xdr:rowOff>
    </xdr:from>
    <xdr:ext cx="534377" cy="259045"/>
    <xdr:sp macro="" textlink="">
      <xdr:nvSpPr>
        <xdr:cNvPr id="712" name="テキスト ボックス 711"/>
        <xdr:cNvSpPr txBox="1"/>
      </xdr:nvSpPr>
      <xdr:spPr>
        <a:xfrm>
          <a:off x="14325111" y="154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110572</xdr:rowOff>
    </xdr:from>
    <xdr:to>
      <xdr:col>72</xdr:col>
      <xdr:colOff>38100</xdr:colOff>
      <xdr:row>92</xdr:row>
      <xdr:rowOff>40722</xdr:rowOff>
    </xdr:to>
    <xdr:sp macro="" textlink="">
      <xdr:nvSpPr>
        <xdr:cNvPr id="713" name="楕円 712"/>
        <xdr:cNvSpPr/>
      </xdr:nvSpPr>
      <xdr:spPr>
        <a:xfrm>
          <a:off x="13652500" y="15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57249</xdr:rowOff>
    </xdr:from>
    <xdr:ext cx="534377" cy="259045"/>
    <xdr:sp macro="" textlink="">
      <xdr:nvSpPr>
        <xdr:cNvPr id="714" name="テキスト ボックス 713"/>
        <xdr:cNvSpPr txBox="1"/>
      </xdr:nvSpPr>
      <xdr:spPr>
        <a:xfrm>
          <a:off x="13436111" y="154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24709</xdr:rowOff>
    </xdr:from>
    <xdr:to>
      <xdr:col>67</xdr:col>
      <xdr:colOff>101600</xdr:colOff>
      <xdr:row>91</xdr:row>
      <xdr:rowOff>126309</xdr:rowOff>
    </xdr:to>
    <xdr:sp macro="" textlink="">
      <xdr:nvSpPr>
        <xdr:cNvPr id="715" name="楕円 714"/>
        <xdr:cNvSpPr/>
      </xdr:nvSpPr>
      <xdr:spPr>
        <a:xfrm>
          <a:off x="12763500" y="156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142836</xdr:rowOff>
    </xdr:from>
    <xdr:ext cx="534377" cy="259045"/>
    <xdr:sp macro="" textlink="">
      <xdr:nvSpPr>
        <xdr:cNvPr id="716" name="テキスト ボックス 715"/>
        <xdr:cNvSpPr txBox="1"/>
      </xdr:nvSpPr>
      <xdr:spPr>
        <a:xfrm>
          <a:off x="12547111" y="154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2" name="直線コネクタ 741"/>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5"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46" name="直線コネクタ 745"/>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48"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49" name="フローチャート: 判断 748"/>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1" name="フローチャート: 判断 750"/>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2" name="テキスト ボックス 751"/>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4" name="フローチャート: 判断 753"/>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5" name="テキスト ボックス 754"/>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48078</xdr:rowOff>
    </xdr:from>
    <xdr:to>
      <xdr:col>102</xdr:col>
      <xdr:colOff>165100</xdr:colOff>
      <xdr:row>39</xdr:row>
      <xdr:rowOff>149678</xdr:rowOff>
    </xdr:to>
    <xdr:sp macro="" textlink="">
      <xdr:nvSpPr>
        <xdr:cNvPr id="757" name="フローチャート: 判断 756"/>
        <xdr:cNvSpPr/>
      </xdr:nvSpPr>
      <xdr:spPr>
        <a:xfrm>
          <a:off x="19494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92166</xdr:rowOff>
    </xdr:from>
    <xdr:to>
      <xdr:col>98</xdr:col>
      <xdr:colOff>38100</xdr:colOff>
      <xdr:row>37</xdr:row>
      <xdr:rowOff>22316</xdr:rowOff>
    </xdr:to>
    <xdr:sp macro="" textlink="">
      <xdr:nvSpPr>
        <xdr:cNvPr id="759" name="フローチャート: 判断 758"/>
        <xdr:cNvSpPr/>
      </xdr:nvSpPr>
      <xdr:spPr>
        <a:xfrm>
          <a:off x="18605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38843</xdr:rowOff>
    </xdr:from>
    <xdr:ext cx="378565" cy="259045"/>
    <xdr:sp macro="" textlink="">
      <xdr:nvSpPr>
        <xdr:cNvPr id="760" name="テキスト ボックス 759"/>
        <xdr:cNvSpPr txBox="1"/>
      </xdr:nvSpPr>
      <xdr:spPr>
        <a:xfrm>
          <a:off x="18467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166205</xdr:rowOff>
    </xdr:from>
    <xdr:ext cx="249299" cy="259045"/>
    <xdr:sp macro="" textlink="">
      <xdr:nvSpPr>
        <xdr:cNvPr id="773" name="テキスト ボックス 772"/>
        <xdr:cNvSpPr txBox="1"/>
      </xdr:nvSpPr>
      <xdr:spPr>
        <a:xfrm>
          <a:off x="19420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住民一人当たり歳出決算総額は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537,327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11,216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民生費が最も多く住民一人当たり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149,482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1,001</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千円の増となっているが、類似団体平均や全国平均と比較すると下回っている。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人口は毎年約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人程減少傾向にあり、高齢化が進行し（平成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年度末高齢化率</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35.73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％）、１人当たりの医療費が増加傾向となっている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44,660</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1,302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当市の主力産業のひとつである農業において、中山間地域等直接支払交付金や多面的機能支払交付金が多額となっている。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59,147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15,106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類似団体平均や全国平均と比較すると上回っている。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千厩地域統合小学校整備事業の完了により約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億円の減となったが、東山地域、花泉地域、室根地域においても順次統合小学校建設が進められており、今後増加することが見込まれている。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78,957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千円となり、前年度比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1,313</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千の増となっている。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公共施設や設備の老朽化により増加する改修経費の抑制に努めているが、学校整備などの事業が重なった平成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年度に借り入れた市債の償還が始まったことなどから地方債の元利償還金が膨らんでおり、公共施設等総合管理計画に基づく取組</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機会を捉えて繰上償還の実施や新規発行を可能な範囲で抑制するなど、公債費の減少に努める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内部事務費の縮減や外部委託を進めるなど行財政改革の推進により</a:t>
          </a:r>
          <a:r>
            <a:rPr lang="ja-JP" altLang="en-US" sz="1300">
              <a:effectLst/>
              <a:latin typeface="ＭＳ Ｐゴシック" panose="020B0600070205080204" pitchFamily="50" charset="-128"/>
              <a:ea typeface="ＭＳ Ｐゴシック" panose="020B0600070205080204" pitchFamily="50" charset="-128"/>
            </a:rPr>
            <a:t>、実質収支額は継続的に黒字を確保している。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年度から標準財政規模の５％から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％に見直したことにより、実質単年度収支は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年度は全ての会計で赤字はなかった。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しかしながら、一般会計においては、今後、合併算定替の終了による普通交付税の減少などにより、一般財源の確保が厳しい状況となる見通しであること、また、それに伴い財政調整基金の取崩し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による財政運営を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余儀なく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される見込みであることから、税収の徴収率向上による歳入確保や、義務的経費の削減等に取り組み、財政基盤の安定・強化に努める。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65135020</v>
      </c>
      <c r="BO4" s="461"/>
      <c r="BP4" s="461"/>
      <c r="BQ4" s="461"/>
      <c r="BR4" s="461"/>
      <c r="BS4" s="461"/>
      <c r="BT4" s="461"/>
      <c r="BU4" s="462"/>
      <c r="BV4" s="460">
        <v>67860344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63152096</v>
      </c>
      <c r="BO5" s="466"/>
      <c r="BP5" s="466"/>
      <c r="BQ5" s="466"/>
      <c r="BR5" s="466"/>
      <c r="BS5" s="466"/>
      <c r="BT5" s="466"/>
      <c r="BU5" s="467"/>
      <c r="BV5" s="465">
        <v>65426399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93.5</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1982924</v>
      </c>
      <c r="BO6" s="466"/>
      <c r="BP6" s="466"/>
      <c r="BQ6" s="466"/>
      <c r="BR6" s="466"/>
      <c r="BS6" s="466"/>
      <c r="BT6" s="466"/>
      <c r="BU6" s="467"/>
      <c r="BV6" s="465">
        <v>2433945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96.8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43087</v>
      </c>
      <c r="BO7" s="466"/>
      <c r="BP7" s="466"/>
      <c r="BQ7" s="466"/>
      <c r="BR7" s="466"/>
      <c r="BS7" s="466"/>
      <c r="BT7" s="466"/>
      <c r="BU7" s="467"/>
      <c r="BV7" s="465">
        <v>55136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40407595</v>
      </c>
      <c r="CU7" s="466"/>
      <c r="CV7" s="466"/>
      <c r="CW7" s="466"/>
      <c r="CX7" s="466"/>
      <c r="CY7" s="466"/>
      <c r="CZ7" s="466"/>
      <c r="DA7" s="467"/>
      <c r="DB7" s="465">
        <v>40789878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1939837</v>
      </c>
      <c r="BO8" s="466"/>
      <c r="BP8" s="466"/>
      <c r="BQ8" s="466"/>
      <c r="BR8" s="466"/>
      <c r="BS8" s="466"/>
      <c r="BT8" s="466"/>
      <c r="BU8" s="467"/>
      <c r="BV8" s="465">
        <v>2378809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121583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-438972</v>
      </c>
      <c r="BO9" s="466"/>
      <c r="BP9" s="466"/>
      <c r="BQ9" s="466"/>
      <c r="BR9" s="466"/>
      <c r="BS9" s="466"/>
      <c r="BT9" s="466"/>
      <c r="BU9" s="467"/>
      <c r="BV9" s="465">
        <v>-16796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v>
      </c>
      <c r="CU9" s="436"/>
      <c r="CV9" s="436"/>
      <c r="CW9" s="436"/>
      <c r="CX9" s="436"/>
      <c r="CY9" s="436"/>
      <c r="CZ9" s="436"/>
      <c r="DA9" s="437"/>
      <c r="DB9" s="435">
        <v>18.899999999999999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127642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2430085</v>
      </c>
      <c r="BO10" s="466"/>
      <c r="BP10" s="466"/>
      <c r="BQ10" s="466"/>
      <c r="BR10" s="466"/>
      <c r="BS10" s="466"/>
      <c r="BT10" s="466"/>
      <c r="BU10" s="467"/>
      <c r="BV10" s="465">
        <v>13733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117530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119</v>
      </c>
      <c r="AV12" s="523"/>
      <c r="AW12" s="523"/>
      <c r="AX12" s="523"/>
      <c r="AY12" s="445" t="s">
        <v>134</v>
      </c>
      <c r="AZ12" s="446"/>
      <c r="BA12" s="446"/>
      <c r="BB12" s="446"/>
      <c r="BC12" s="446"/>
      <c r="BD12" s="446"/>
      <c r="BE12" s="446"/>
      <c r="BF12" s="446"/>
      <c r="BG12" s="446"/>
      <c r="BH12" s="446"/>
      <c r="BI12" s="446"/>
      <c r="BJ12" s="446"/>
      <c r="BK12" s="446"/>
      <c r="BL12" s="446"/>
      <c r="BM12" s="447"/>
      <c r="BN12" s="465">
        <v>253821</v>
      </c>
      <c r="BO12" s="466"/>
      <c r="BP12" s="466"/>
      <c r="BQ12" s="466"/>
      <c r="BR12" s="466"/>
      <c r="BS12" s="466"/>
      <c r="BT12" s="466"/>
      <c r="BU12" s="467"/>
      <c r="BV12" s="465">
        <v>101461</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116659</v>
      </c>
      <c r="S13" s="569"/>
      <c r="T13" s="569"/>
      <c r="U13" s="569"/>
      <c r="V13" s="570"/>
      <c r="W13" s="556" t="s">
        <v>137</v>
      </c>
      <c r="X13" s="478"/>
      <c r="Y13" s="478"/>
      <c r="Z13" s="478"/>
      <c r="AA13" s="478"/>
      <c r="AB13" s="479"/>
      <c r="AC13" s="441">
        <v>7939</v>
      </c>
      <c r="AD13" s="442"/>
      <c r="AE13" s="442"/>
      <c r="AF13" s="442"/>
      <c r="AG13" s="443"/>
      <c r="AH13" s="441">
        <v>9257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1737292</v>
      </c>
      <c r="BO13" s="466"/>
      <c r="BP13" s="466"/>
      <c r="BQ13" s="466"/>
      <c r="BR13" s="466"/>
      <c r="BS13" s="466"/>
      <c r="BT13" s="466"/>
      <c r="BU13" s="467"/>
      <c r="BV13" s="465">
        <v>-104524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11.5</v>
      </c>
      <c r="CU13" s="436"/>
      <c r="CV13" s="436"/>
      <c r="CW13" s="436"/>
      <c r="CX13" s="436"/>
      <c r="CY13" s="436"/>
      <c r="CZ13" s="436"/>
      <c r="DA13" s="437"/>
      <c r="DB13" s="435">
        <v>11.6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119273</v>
      </c>
      <c r="S14" s="569"/>
      <c r="T14" s="569"/>
      <c r="U14" s="569"/>
      <c r="V14" s="570"/>
      <c r="W14" s="571"/>
      <c r="X14" s="481"/>
      <c r="Y14" s="481"/>
      <c r="Z14" s="481"/>
      <c r="AA14" s="481"/>
      <c r="AB14" s="482"/>
      <c r="AC14" s="561">
        <v>13.4</v>
      </c>
      <c r="AD14" s="562"/>
      <c r="AE14" s="562"/>
      <c r="AF14" s="562"/>
      <c r="AG14" s="563"/>
      <c r="AH14" s="561">
        <v>15.4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75.599999999999994</v>
      </c>
      <c r="CU14" s="573"/>
      <c r="CV14" s="573"/>
      <c r="CW14" s="573"/>
      <c r="CX14" s="573"/>
      <c r="CY14" s="573"/>
      <c r="CZ14" s="573"/>
      <c r="DA14" s="574"/>
      <c r="DB14" s="572">
        <v>86.6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118441</v>
      </c>
      <c r="S15" s="569"/>
      <c r="T15" s="569"/>
      <c r="U15" s="569"/>
      <c r="V15" s="570"/>
      <c r="W15" s="556" t="s">
        <v>145</v>
      </c>
      <c r="X15" s="478"/>
      <c r="Y15" s="478"/>
      <c r="Z15" s="478"/>
      <c r="AA15" s="478"/>
      <c r="AB15" s="479"/>
      <c r="AC15" s="441">
        <v>18078</v>
      </c>
      <c r="AD15" s="442"/>
      <c r="AE15" s="442"/>
      <c r="AF15" s="442"/>
      <c r="AG15" s="443"/>
      <c r="AH15" s="441">
        <v>18102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12556692</v>
      </c>
      <c r="BO15" s="461"/>
      <c r="BP15" s="461"/>
      <c r="BQ15" s="461"/>
      <c r="BR15" s="461"/>
      <c r="BS15" s="461"/>
      <c r="BT15" s="461"/>
      <c r="BU15" s="462"/>
      <c r="BV15" s="460">
        <v>12356799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30.5</v>
      </c>
      <c r="AD16" s="562"/>
      <c r="AE16" s="562"/>
      <c r="AF16" s="562"/>
      <c r="AG16" s="563"/>
      <c r="AH16" s="561">
        <v>30.1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33816202</v>
      </c>
      <c r="BO16" s="466"/>
      <c r="BP16" s="466"/>
      <c r="BQ16" s="466"/>
      <c r="BR16" s="466"/>
      <c r="BS16" s="466"/>
      <c r="BT16" s="466"/>
      <c r="BU16" s="467"/>
      <c r="BV16" s="465">
        <v>33614361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33328</v>
      </c>
      <c r="AD17" s="442"/>
      <c r="AE17" s="442"/>
      <c r="AF17" s="442"/>
      <c r="AG17" s="443"/>
      <c r="AH17" s="441">
        <v>32864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15790132</v>
      </c>
      <c r="BO17" s="466"/>
      <c r="BP17" s="466"/>
      <c r="BQ17" s="466"/>
      <c r="BR17" s="466"/>
      <c r="BS17" s="466"/>
      <c r="BT17" s="466"/>
      <c r="BU17" s="467"/>
      <c r="BV17" s="465">
        <v>15541004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1256.42</v>
      </c>
      <c r="M18" s="530"/>
      <c r="N18" s="530"/>
      <c r="O18" s="530"/>
      <c r="P18" s="530"/>
      <c r="Q18" s="530"/>
      <c r="R18" s="531"/>
      <c r="S18" s="531"/>
      <c r="T18" s="531"/>
      <c r="U18" s="531"/>
      <c r="V18" s="532"/>
      <c r="W18" s="546"/>
      <c r="X18" s="547"/>
      <c r="Y18" s="547"/>
      <c r="Z18" s="547"/>
      <c r="AA18" s="547"/>
      <c r="AB18" s="557"/>
      <c r="AC18" s="429">
        <v>56.2</v>
      </c>
      <c r="AD18" s="430"/>
      <c r="AE18" s="430"/>
      <c r="AF18" s="430"/>
      <c r="AG18" s="533"/>
      <c r="AH18" s="429">
        <v>54.6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38259733</v>
      </c>
      <c r="BO18" s="466"/>
      <c r="BP18" s="466"/>
      <c r="BQ18" s="466"/>
      <c r="BR18" s="466"/>
      <c r="BS18" s="466"/>
      <c r="BT18" s="466"/>
      <c r="BU18" s="467"/>
      <c r="BV18" s="465">
        <v>38078555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47876119</v>
      </c>
      <c r="BO19" s="466"/>
      <c r="BP19" s="466"/>
      <c r="BQ19" s="466"/>
      <c r="BR19" s="466"/>
      <c r="BS19" s="466"/>
      <c r="BT19" s="466"/>
      <c r="BU19" s="467"/>
      <c r="BV19" s="465">
        <v>47941152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43046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81156903</v>
      </c>
      <c r="BO23" s="466"/>
      <c r="BP23" s="466"/>
      <c r="BQ23" s="466"/>
      <c r="BR23" s="466"/>
      <c r="BS23" s="466"/>
      <c r="BT23" s="466"/>
      <c r="BU23" s="467"/>
      <c r="BV23" s="465">
        <v>84083655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8640</v>
      </c>
      <c r="R24" s="442"/>
      <c r="S24" s="442"/>
      <c r="T24" s="442"/>
      <c r="U24" s="442"/>
      <c r="V24" s="443"/>
      <c r="W24" s="507"/>
      <c r="X24" s="498"/>
      <c r="Y24" s="499"/>
      <c r="Z24" s="438" t="s">
        <v>169</v>
      </c>
      <c r="AA24" s="439"/>
      <c r="AB24" s="439"/>
      <c r="AC24" s="439"/>
      <c r="AD24" s="439"/>
      <c r="AE24" s="439"/>
      <c r="AF24" s="439"/>
      <c r="AG24" s="440"/>
      <c r="AH24" s="441">
        <v>1132</v>
      </c>
      <c r="AI24" s="442"/>
      <c r="AJ24" s="442"/>
      <c r="AK24" s="442"/>
      <c r="AL24" s="443"/>
      <c r="AM24" s="441">
        <v>3525048</v>
      </c>
      <c r="AN24" s="442"/>
      <c r="AO24" s="442"/>
      <c r="AP24" s="442"/>
      <c r="AQ24" s="442"/>
      <c r="AR24" s="443"/>
      <c r="AS24" s="441">
        <v>3114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73417527</v>
      </c>
      <c r="BO24" s="466"/>
      <c r="BP24" s="466"/>
      <c r="BQ24" s="466"/>
      <c r="BR24" s="466"/>
      <c r="BS24" s="466"/>
      <c r="BT24" s="466"/>
      <c r="BU24" s="467"/>
      <c r="BV24" s="465">
        <v>74834006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6980</v>
      </c>
      <c r="R25" s="442"/>
      <c r="S25" s="442"/>
      <c r="T25" s="442"/>
      <c r="U25" s="442"/>
      <c r="V25" s="443"/>
      <c r="W25" s="507"/>
      <c r="X25" s="498"/>
      <c r="Y25" s="499"/>
      <c r="Z25" s="438" t="s">
        <v>172</v>
      </c>
      <c r="AA25" s="439"/>
      <c r="AB25" s="439"/>
      <c r="AC25" s="439"/>
      <c r="AD25" s="439"/>
      <c r="AE25" s="439"/>
      <c r="AF25" s="439"/>
      <c r="AG25" s="440"/>
      <c r="AH25" s="441">
        <v>215</v>
      </c>
      <c r="AI25" s="442"/>
      <c r="AJ25" s="442"/>
      <c r="AK25" s="442"/>
      <c r="AL25" s="443"/>
      <c r="AM25" s="441">
        <v>647580</v>
      </c>
      <c r="AN25" s="442"/>
      <c r="AO25" s="442"/>
      <c r="AP25" s="442"/>
      <c r="AQ25" s="442"/>
      <c r="AR25" s="443"/>
      <c r="AS25" s="441">
        <v>3012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2975593</v>
      </c>
      <c r="BO25" s="461"/>
      <c r="BP25" s="461"/>
      <c r="BQ25" s="461"/>
      <c r="BR25" s="461"/>
      <c r="BS25" s="461"/>
      <c r="BT25" s="461"/>
      <c r="BU25" s="462"/>
      <c r="BV25" s="460">
        <v>2861244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6170</v>
      </c>
      <c r="R26" s="442"/>
      <c r="S26" s="442"/>
      <c r="T26" s="442"/>
      <c r="U26" s="442"/>
      <c r="V26" s="443"/>
      <c r="W26" s="507"/>
      <c r="X26" s="498"/>
      <c r="Y26" s="499"/>
      <c r="Z26" s="438" t="s">
        <v>175</v>
      </c>
      <c r="AA26" s="520"/>
      <c r="AB26" s="520"/>
      <c r="AC26" s="520"/>
      <c r="AD26" s="520"/>
      <c r="AE26" s="520"/>
      <c r="AF26" s="520"/>
      <c r="AG26" s="521"/>
      <c r="AH26" s="441">
        <v>50</v>
      </c>
      <c r="AI26" s="442"/>
      <c r="AJ26" s="442"/>
      <c r="AK26" s="442"/>
      <c r="AL26" s="443"/>
      <c r="AM26" s="441">
        <v>154750</v>
      </c>
      <c r="AN26" s="442"/>
      <c r="AO26" s="442"/>
      <c r="AP26" s="442"/>
      <c r="AQ26" s="442"/>
      <c r="AR26" s="443"/>
      <c r="AS26" s="441">
        <v>3095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4380</v>
      </c>
      <c r="R27" s="442"/>
      <c r="S27" s="442"/>
      <c r="T27" s="442"/>
      <c r="U27" s="442"/>
      <c r="V27" s="443"/>
      <c r="W27" s="507"/>
      <c r="X27" s="498"/>
      <c r="Y27" s="499"/>
      <c r="Z27" s="438" t="s">
        <v>179</v>
      </c>
      <c r="AA27" s="439"/>
      <c r="AB27" s="439"/>
      <c r="AC27" s="439"/>
      <c r="AD27" s="439"/>
      <c r="AE27" s="439"/>
      <c r="AF27" s="439"/>
      <c r="AG27" s="440"/>
      <c r="AH27" s="441">
        <v>32</v>
      </c>
      <c r="AI27" s="442"/>
      <c r="AJ27" s="442"/>
      <c r="AK27" s="442"/>
      <c r="AL27" s="443"/>
      <c r="AM27" s="441">
        <v>91552</v>
      </c>
      <c r="AN27" s="442"/>
      <c r="AO27" s="442"/>
      <c r="AP27" s="442"/>
      <c r="AQ27" s="442"/>
      <c r="AR27" s="443"/>
      <c r="AS27" s="441">
        <v>2861</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1050000</v>
      </c>
      <c r="BO27" s="469"/>
      <c r="BP27" s="469"/>
      <c r="BQ27" s="469"/>
      <c r="BR27" s="469"/>
      <c r="BS27" s="469"/>
      <c r="BT27" s="469"/>
      <c r="BU27" s="470"/>
      <c r="BV27" s="468">
        <v>1050000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3860</v>
      </c>
      <c r="R28" s="442"/>
      <c r="S28" s="442"/>
      <c r="T28" s="442"/>
      <c r="U28" s="442"/>
      <c r="V28" s="443"/>
      <c r="W28" s="507"/>
      <c r="X28" s="498"/>
      <c r="Y28" s="499"/>
      <c r="Z28" s="438" t="s">
        <v>182</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3996097</v>
      </c>
      <c r="BO28" s="461"/>
      <c r="BP28" s="461"/>
      <c r="BQ28" s="461"/>
      <c r="BR28" s="461"/>
      <c r="BS28" s="461"/>
      <c r="BT28" s="461"/>
      <c r="BU28" s="462"/>
      <c r="BV28" s="460">
        <v>1819833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28</v>
      </c>
      <c r="M29" s="442"/>
      <c r="N29" s="442"/>
      <c r="O29" s="442"/>
      <c r="P29" s="443"/>
      <c r="Q29" s="441">
        <v>3600</v>
      </c>
      <c r="R29" s="442"/>
      <c r="S29" s="442"/>
      <c r="T29" s="442"/>
      <c r="U29" s="442"/>
      <c r="V29" s="443"/>
      <c r="W29" s="508"/>
      <c r="X29" s="509"/>
      <c r="Y29" s="510"/>
      <c r="Z29" s="438" t="s">
        <v>185</v>
      </c>
      <c r="AA29" s="439"/>
      <c r="AB29" s="439"/>
      <c r="AC29" s="439"/>
      <c r="AD29" s="439"/>
      <c r="AE29" s="439"/>
      <c r="AF29" s="439"/>
      <c r="AG29" s="440"/>
      <c r="AH29" s="441">
        <v>1164</v>
      </c>
      <c r="AI29" s="442"/>
      <c r="AJ29" s="442"/>
      <c r="AK29" s="442"/>
      <c r="AL29" s="443"/>
      <c r="AM29" s="441">
        <v>3616600</v>
      </c>
      <c r="AN29" s="442"/>
      <c r="AO29" s="442"/>
      <c r="AP29" s="442"/>
      <c r="AQ29" s="442"/>
      <c r="AR29" s="443"/>
      <c r="AS29" s="441">
        <v>3107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18490864</v>
      </c>
      <c r="BO29" s="466"/>
      <c r="BP29" s="466"/>
      <c r="BQ29" s="466"/>
      <c r="BR29" s="466"/>
      <c r="BS29" s="466"/>
      <c r="BT29" s="466"/>
      <c r="BU29" s="467"/>
      <c r="BV29" s="465">
        <v>19317864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3856712</v>
      </c>
      <c r="BO30" s="469"/>
      <c r="BP30" s="469"/>
      <c r="BQ30" s="469"/>
      <c r="BR30" s="469"/>
      <c r="BS30" s="469"/>
      <c r="BT30" s="469"/>
      <c r="BU30" s="470"/>
      <c r="BV30" s="468">
        <v>4092176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一関市水道事業</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下水道事業</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一関地区広域行政組合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岩手県南技術研究センター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都市施設等管理特別会計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国民健康保険特別会計（直営診療施設勘定）</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一関市工業用水道事業</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農業集落排水事業</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岩手県市町村総合事務組合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一関地区土地開発公社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市営バス事業特別会計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IF('各会計、関係団体の財政状況及び健全化判断比率'!B34="","",'各会計、関係団体の財政状況及び健全化判断比率'!B34)</f>
        <v>一関市病院事業</v>
      </c>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IF('各会計、関係団体の財政状況及び健全化判断比率'!B37="","",'各会計、関係団体の財政状況及び健全化判断比率'!B37)</f>
        <v>浄化槽事業</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岩手県後期高齢者医療広域連合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花泉観光開発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物品調達特別会計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IF('各会計、関係団体の財政状況及び健全化判断比率'!B38="","",'各会計、関係団体の財政状況及び健全化判断比率'!B38)</f>
        <v>工業団地整備事業</v>
      </c>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室根総合開発</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Z9sDvaCEkhaU1HGrD5xOjvTAmXGdQLOSYQRpVN9OtdDRNjDbPX0sDL6wR8hrPaIOsO9ppfT2c6d8Hi7OC8skg==" saltValue="vprg4SB0fzngiRGCQ/UD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561</v>
      </c>
      <c r="D34" s="1244"/>
      <c r="E34" s="1245"/>
      <c r="F34" s="32">
        <v>4.8899999999999997</v>
      </c>
      <c r="G34" s="33">
        <v>5.14</v>
      </c>
      <c r="H34" s="33">
        <v>5.33</v>
      </c>
      <c r="I34" s="33">
        <v>5.45</v>
      </c>
      <c r="J34" s="34">
        <v>4.9800000000000004</v>
      </c>
      <c r="K34" s="22"/>
      <c r="L34" s="22"/>
      <c r="M34" s="22"/>
      <c r="N34" s="22"/>
      <c r="O34" s="22"/>
      <c r="P34" s="22"/>
    </row>
    <row r="35" spans="1:16" ht="39" customHeight="1" x14ac:dyDescent="0.15">
      <c r="A35" s="22"/>
      <c r="B35" s="35"/>
      <c r="C35" s="1238" t="s">
        <v>562</v>
      </c>
      <c r="D35" s="1239"/>
      <c r="E35" s="1240"/>
      <c r="F35" s="36">
        <v>6.62</v>
      </c>
      <c r="G35" s="37">
        <v>6.13</v>
      </c>
      <c r="H35" s="37">
        <v>5.8</v>
      </c>
      <c r="I35" s="37">
        <v>5.83</v>
      </c>
      <c r="J35" s="38">
        <v>4.79</v>
      </c>
      <c r="K35" s="22"/>
      <c r="L35" s="22"/>
      <c r="M35" s="22"/>
      <c r="N35" s="22"/>
      <c r="O35" s="22"/>
      <c r="P35" s="22"/>
    </row>
    <row r="36" spans="1:16" ht="39" customHeight="1" x14ac:dyDescent="0.15">
      <c r="A36" s="22"/>
      <c r="B36" s="35"/>
      <c r="C36" s="1238" t="s">
        <v>563</v>
      </c>
      <c r="D36" s="1239"/>
      <c r="E36" s="1240"/>
      <c r="F36" s="36">
        <v>2.81</v>
      </c>
      <c r="G36" s="37">
        <v>1.87</v>
      </c>
      <c r="H36" s="37">
        <v>1.75</v>
      </c>
      <c r="I36" s="37">
        <v>2.0299999999999998</v>
      </c>
      <c r="J36" s="38">
        <v>2.13</v>
      </c>
      <c r="K36" s="22"/>
      <c r="L36" s="22"/>
      <c r="M36" s="22"/>
      <c r="N36" s="22"/>
      <c r="O36" s="22"/>
      <c r="P36" s="22"/>
    </row>
    <row r="37" spans="1:16" ht="39" customHeight="1" x14ac:dyDescent="0.15">
      <c r="A37" s="22"/>
      <c r="B37" s="35"/>
      <c r="C37" s="1238" t="s">
        <v>564</v>
      </c>
      <c r="D37" s="1239"/>
      <c r="E37" s="1240"/>
      <c r="F37" s="36">
        <v>0.17</v>
      </c>
      <c r="G37" s="37">
        <v>0.42</v>
      </c>
      <c r="H37" s="37">
        <v>0.71</v>
      </c>
      <c r="I37" s="37">
        <v>0.97</v>
      </c>
      <c r="J37" s="38">
        <v>0.25</v>
      </c>
      <c r="K37" s="22"/>
      <c r="L37" s="22"/>
      <c r="M37" s="22"/>
      <c r="N37" s="22"/>
      <c r="O37" s="22"/>
      <c r="P37" s="22"/>
    </row>
    <row r="38" spans="1:16" ht="39" customHeight="1" x14ac:dyDescent="0.15">
      <c r="A38" s="22"/>
      <c r="B38" s="35"/>
      <c r="C38" s="1238" t="s">
        <v>565</v>
      </c>
      <c r="D38" s="1239"/>
      <c r="E38" s="1240"/>
      <c r="F38" s="36">
        <v>0.22</v>
      </c>
      <c r="G38" s="37">
        <v>0.19</v>
      </c>
      <c r="H38" s="37">
        <v>0.15</v>
      </c>
      <c r="I38" s="37">
        <v>0.18</v>
      </c>
      <c r="J38" s="38">
        <v>0.18</v>
      </c>
      <c r="K38" s="22"/>
      <c r="L38" s="22"/>
      <c r="M38" s="22"/>
      <c r="N38" s="22"/>
      <c r="O38" s="22"/>
      <c r="P38" s="22"/>
    </row>
    <row r="39" spans="1:16" ht="39" customHeight="1" x14ac:dyDescent="0.15">
      <c r="A39" s="22"/>
      <c r="B39" s="35"/>
      <c r="C39" s="1238" t="s">
        <v>566</v>
      </c>
      <c r="D39" s="1239"/>
      <c r="E39" s="1240"/>
      <c r="F39" s="36">
        <v>0.12</v>
      </c>
      <c r="G39" s="37">
        <v>0.11</v>
      </c>
      <c r="H39" s="37">
        <v>0.12</v>
      </c>
      <c r="I39" s="37">
        <v>0.12</v>
      </c>
      <c r="J39" s="38">
        <v>0.12</v>
      </c>
      <c r="K39" s="22"/>
      <c r="L39" s="22"/>
      <c r="M39" s="22"/>
      <c r="N39" s="22"/>
      <c r="O39" s="22"/>
      <c r="P39" s="22"/>
    </row>
    <row r="40" spans="1:16" ht="39" customHeight="1" x14ac:dyDescent="0.15">
      <c r="A40" s="22"/>
      <c r="B40" s="35"/>
      <c r="C40" s="1238" t="s">
        <v>567</v>
      </c>
      <c r="D40" s="1239"/>
      <c r="E40" s="1240"/>
      <c r="F40" s="36">
        <v>0</v>
      </c>
      <c r="G40" s="37">
        <v>0</v>
      </c>
      <c r="H40" s="37">
        <v>0</v>
      </c>
      <c r="I40" s="37">
        <v>0</v>
      </c>
      <c r="J40" s="38">
        <v>0.01</v>
      </c>
      <c r="K40" s="22"/>
      <c r="L40" s="22"/>
      <c r="M40" s="22"/>
      <c r="N40" s="22"/>
      <c r="O40" s="22"/>
      <c r="P40" s="22"/>
    </row>
    <row r="41" spans="1:16" ht="39" customHeight="1" x14ac:dyDescent="0.15">
      <c r="A41" s="22"/>
      <c r="B41" s="35"/>
      <c r="C41" s="1238" t="s">
        <v>568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569</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570</v>
      </c>
      <c r="D43" s="1242"/>
      <c r="E43" s="1243"/>
      <c r="F43" s="41">
        <v>0</v>
      </c>
      <c r="G43" s="42">
        <v>0.38</v>
      </c>
      <c r="H43" s="42">
        <v>0.33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oaYTKu1gVVBF6LnvdOeuErYzRRyK1z65TGaN7jCebWDJD2r4h9iKnkxp1EqcuXq0rKrVnLLp8yb5OwaUHb4Q==" saltValue="1PvIMlHCKal+0O26I6s3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8890</v>
      </c>
      <c r="L45" s="60">
        <v>8771</v>
      </c>
      <c r="M45" s="60">
        <v>8866</v>
      </c>
      <c r="N45" s="60">
        <v>9260</v>
      </c>
      <c r="O45" s="61">
        <v>9280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2437</v>
      </c>
      <c r="L48" s="64">
        <v>2552</v>
      </c>
      <c r="M48" s="64">
        <v>2642</v>
      </c>
      <c r="N48" s="64">
        <v>2625</v>
      </c>
      <c r="O48" s="65">
        <v>2757</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215</v>
      </c>
      <c r="L49" s="64">
        <v>137</v>
      </c>
      <c r="M49" s="64">
        <v>127</v>
      </c>
      <c r="N49" s="64">
        <v>79</v>
      </c>
      <c r="O49" s="65">
        <v>54</v>
      </c>
      <c r="P49" s="48"/>
      <c r="Q49" s="48"/>
      <c r="R49" s="48"/>
      <c r="S49" s="48"/>
      <c r="T49" s="48"/>
      <c r="U49" s="48"/>
    </row>
    <row r="50" spans="1:21" ht="30.75" customHeight="1" x14ac:dyDescent="0.15">
      <c r="A50" s="48"/>
      <c r="B50" s="1266"/>
      <c r="C50" s="1267"/>
      <c r="D50" s="62"/>
      <c r="E50" s="1248" t="s">
        <v>17</v>
      </c>
      <c r="F50" s="1248"/>
      <c r="G50" s="1248"/>
      <c r="H50" s="1248"/>
      <c r="I50" s="1248"/>
      <c r="J50" s="1249"/>
      <c r="K50" s="63">
        <v>665</v>
      </c>
      <c r="L50" s="64">
        <v>545</v>
      </c>
      <c r="M50" s="64">
        <v>438</v>
      </c>
      <c r="N50" s="64">
        <v>386</v>
      </c>
      <c r="O50" s="65">
        <v>346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7907</v>
      </c>
      <c r="L52" s="64">
        <v>8003</v>
      </c>
      <c r="M52" s="64">
        <v>8294</v>
      </c>
      <c r="N52" s="64">
        <v>8554</v>
      </c>
      <c r="O52" s="65">
        <v>8733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4300</v>
      </c>
      <c r="L53" s="69">
        <v>4002</v>
      </c>
      <c r="M53" s="69">
        <v>3779</v>
      </c>
      <c r="N53" s="69">
        <v>3796</v>
      </c>
      <c r="O53" s="70">
        <v>3704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590</v>
      </c>
      <c r="L57" s="83" t="s">
        <v>592</v>
      </c>
      <c r="M57" s="83" t="s">
        <v>591</v>
      </c>
      <c r="N57" s="83" t="s">
        <v>591</v>
      </c>
      <c r="O57" s="84" t="s">
        <v>591</v>
      </c>
    </row>
    <row r="58" spans="1:21" ht="31.5" customHeight="1" thickBot="1" x14ac:dyDescent="0.2">
      <c r="B58" s="1256"/>
      <c r="C58" s="1257"/>
      <c r="D58" s="1261" t="s">
        <v>27</v>
      </c>
      <c r="E58" s="1262"/>
      <c r="F58" s="1262"/>
      <c r="G58" s="1262"/>
      <c r="H58" s="1262"/>
      <c r="I58" s="1262"/>
      <c r="J58" s="1263"/>
      <c r="K58" s="85" t="s">
        <v>591</v>
      </c>
      <c r="L58" s="86" t="s">
        <v>590</v>
      </c>
      <c r="M58" s="86" t="s">
        <v>592</v>
      </c>
      <c r="N58" s="86" t="s">
        <v>591</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a5Z2p5vMoHqna3RNDGaUjU+lIsc5eJBnvq9/3sbExvuqzxKb3DVimRPBdL6wgm2GbQ1i7NiotqLbnb4Pta4pA==" saltValue="Sm+vs5I6GlXnGo5aTx9z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4" t="s">
        <v>30</v>
      </c>
      <c r="C41" s="1285"/>
      <c r="D41" s="101"/>
      <c r="E41" s="1286" t="s">
        <v>31</v>
      </c>
      <c r="F41" s="1286"/>
      <c r="G41" s="1286"/>
      <c r="H41" s="1287"/>
      <c r="I41" s="102">
        <v>86004</v>
      </c>
      <c r="J41" s="103">
        <v>88081</v>
      </c>
      <c r="K41" s="103">
        <v>85802</v>
      </c>
      <c r="L41" s="103">
        <v>84085</v>
      </c>
      <c r="M41" s="104">
        <v>81157</v>
      </c>
    </row>
    <row r="42" spans="2:13" ht="27.75" customHeight="1" x14ac:dyDescent="0.15">
      <c r="B42" s="1274"/>
      <c r="C42" s="1275"/>
      <c r="D42" s="105"/>
      <c r="E42" s="1278" t="s">
        <v>32</v>
      </c>
      <c r="F42" s="1278"/>
      <c r="G42" s="1278"/>
      <c r="H42" s="1279"/>
      <c r="I42" s="106">
        <v>2894</v>
      </c>
      <c r="J42" s="107">
        <v>2528</v>
      </c>
      <c r="K42" s="107">
        <v>2241</v>
      </c>
      <c r="L42" s="107">
        <v>1966</v>
      </c>
      <c r="M42" s="108">
        <v>1702</v>
      </c>
    </row>
    <row r="43" spans="2:13" ht="27.75" customHeight="1" x14ac:dyDescent="0.15">
      <c r="B43" s="1274"/>
      <c r="C43" s="1275"/>
      <c r="D43" s="105"/>
      <c r="E43" s="1278" t="s">
        <v>33</v>
      </c>
      <c r="F43" s="1278"/>
      <c r="G43" s="1278"/>
      <c r="H43" s="1279"/>
      <c r="I43" s="106">
        <v>34027</v>
      </c>
      <c r="J43" s="107">
        <v>34215</v>
      </c>
      <c r="K43" s="107">
        <v>34596</v>
      </c>
      <c r="L43" s="107">
        <v>32352</v>
      </c>
      <c r="M43" s="108">
        <v>31542</v>
      </c>
    </row>
    <row r="44" spans="2:13" ht="27.75" customHeight="1" x14ac:dyDescent="0.15">
      <c r="B44" s="1274"/>
      <c r="C44" s="1275"/>
      <c r="D44" s="105"/>
      <c r="E44" s="1278" t="s">
        <v>34</v>
      </c>
      <c r="F44" s="1278"/>
      <c r="G44" s="1278"/>
      <c r="H44" s="1279"/>
      <c r="I44" s="106">
        <v>560</v>
      </c>
      <c r="J44" s="107">
        <v>428</v>
      </c>
      <c r="K44" s="107">
        <v>306</v>
      </c>
      <c r="L44" s="107">
        <v>230</v>
      </c>
      <c r="M44" s="108">
        <v>178</v>
      </c>
    </row>
    <row r="45" spans="2:13" ht="27.75" customHeight="1" x14ac:dyDescent="0.15">
      <c r="B45" s="1274"/>
      <c r="C45" s="1275"/>
      <c r="D45" s="105"/>
      <c r="E45" s="1278" t="s">
        <v>35</v>
      </c>
      <c r="F45" s="1278"/>
      <c r="G45" s="1278"/>
      <c r="H45" s="1279"/>
      <c r="I45" s="106">
        <v>12390</v>
      </c>
      <c r="J45" s="107">
        <v>12186</v>
      </c>
      <c r="K45" s="107">
        <v>11614</v>
      </c>
      <c r="L45" s="107">
        <v>11725</v>
      </c>
      <c r="M45" s="108">
        <v>10896</v>
      </c>
    </row>
    <row r="46" spans="2:13" ht="27.75" customHeight="1" x14ac:dyDescent="0.15">
      <c r="B46" s="1274"/>
      <c r="C46" s="1275"/>
      <c r="D46" s="109"/>
      <c r="E46" s="1278" t="s">
        <v>36</v>
      </c>
      <c r="F46" s="1278"/>
      <c r="G46" s="1278"/>
      <c r="H46" s="1279"/>
      <c r="I46" s="106">
        <v>108</v>
      </c>
      <c r="J46" s="107">
        <v>114</v>
      </c>
      <c r="K46" s="107">
        <v>120</v>
      </c>
      <c r="L46" s="107">
        <v>123</v>
      </c>
      <c r="M46" s="108">
        <v>125</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17113</v>
      </c>
      <c r="J50" s="107">
        <v>19240</v>
      </c>
      <c r="K50" s="107">
        <v>21487</v>
      </c>
      <c r="L50" s="107">
        <v>22688</v>
      </c>
      <c r="M50" s="108">
        <v>24051</v>
      </c>
    </row>
    <row r="51" spans="2:13" ht="27.75" customHeight="1" x14ac:dyDescent="0.15">
      <c r="B51" s="1274"/>
      <c r="C51" s="1275"/>
      <c r="D51" s="105"/>
      <c r="E51" s="1278" t="s">
        <v>42</v>
      </c>
      <c r="F51" s="1278"/>
      <c r="G51" s="1278"/>
      <c r="H51" s="1279"/>
      <c r="I51" s="106">
        <v>1233</v>
      </c>
      <c r="J51" s="107">
        <v>1143</v>
      </c>
      <c r="K51" s="107">
        <v>1141</v>
      </c>
      <c r="L51" s="107">
        <v>977</v>
      </c>
      <c r="M51" s="108">
        <v>798</v>
      </c>
    </row>
    <row r="52" spans="2:13" ht="27.75" customHeight="1" x14ac:dyDescent="0.15">
      <c r="B52" s="1276"/>
      <c r="C52" s="1277"/>
      <c r="D52" s="105"/>
      <c r="E52" s="1278" t="s">
        <v>43</v>
      </c>
      <c r="F52" s="1278"/>
      <c r="G52" s="1278"/>
      <c r="H52" s="1279"/>
      <c r="I52" s="106">
        <v>80710</v>
      </c>
      <c r="J52" s="107">
        <v>81665</v>
      </c>
      <c r="K52" s="107">
        <v>80550</v>
      </c>
      <c r="L52" s="107">
        <v>78710</v>
      </c>
      <c r="M52" s="108">
        <v>76636</v>
      </c>
    </row>
    <row r="53" spans="2:13" ht="27.75" customHeight="1" thickBot="1" x14ac:dyDescent="0.2">
      <c r="B53" s="1280" t="s">
        <v>44</v>
      </c>
      <c r="C53" s="1281"/>
      <c r="D53" s="112"/>
      <c r="E53" s="1282" t="s">
        <v>45</v>
      </c>
      <c r="F53" s="1282"/>
      <c r="G53" s="1282"/>
      <c r="H53" s="1283"/>
      <c r="I53" s="113">
        <v>36927</v>
      </c>
      <c r="J53" s="114">
        <v>35505</v>
      </c>
      <c r="K53" s="114">
        <v>31500</v>
      </c>
      <c r="L53" s="114">
        <v>28106</v>
      </c>
      <c r="M53" s="115">
        <v>24115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UZld0nArPcEDuhYPqzRWRHtJ3NQkg8NjAybt8LBmN6LjaeyGqC0CRRG9hC4TuqB6p9qkvBsDGQYwjL0f6YrQQ==" saltValue="N1wPivuWmxYAeQShUVgC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1908</v>
      </c>
      <c r="G55" s="127">
        <v>1820</v>
      </c>
      <c r="H55" s="128">
        <v>3996</v>
      </c>
    </row>
    <row r="56" spans="2:8" ht="52.5" customHeight="1" x14ac:dyDescent="0.15">
      <c r="B56" s="129"/>
      <c r="C56" s="1301" t="s">
        <v>49</v>
      </c>
      <c r="D56" s="1301"/>
      <c r="E56" s="1302"/>
      <c r="F56" s="130">
        <v>18226</v>
      </c>
      <c r="G56" s="130">
        <v>19318</v>
      </c>
      <c r="H56" s="131">
        <v>18491</v>
      </c>
    </row>
    <row r="57" spans="2:8" ht="53.25" customHeight="1" x14ac:dyDescent="0.15">
      <c r="B57" s="129"/>
      <c r="C57" s="1303" t="s">
        <v>50</v>
      </c>
      <c r="D57" s="1303"/>
      <c r="E57" s="1304"/>
      <c r="F57" s="132">
        <v>4345</v>
      </c>
      <c r="G57" s="132">
        <v>4092</v>
      </c>
      <c r="H57" s="133">
        <v>3857</v>
      </c>
    </row>
    <row r="58" spans="2:8" ht="45.75" customHeight="1" x14ac:dyDescent="0.15">
      <c r="B58" s="134"/>
      <c r="C58" s="1291" t="s">
        <v>585</v>
      </c>
      <c r="D58" s="1292"/>
      <c r="E58" s="1293"/>
      <c r="F58" s="135">
        <v>3837</v>
      </c>
      <c r="G58" s="135">
        <v>3613</v>
      </c>
      <c r="H58" s="136">
        <v>3397</v>
      </c>
    </row>
    <row r="59" spans="2:8" ht="45.75" customHeight="1" x14ac:dyDescent="0.15">
      <c r="B59" s="134"/>
      <c r="C59" s="1291" t="s">
        <v>586</v>
      </c>
      <c r="D59" s="1292"/>
      <c r="E59" s="1293"/>
      <c r="F59" s="135">
        <v>300</v>
      </c>
      <c r="G59" s="135">
        <v>300</v>
      </c>
      <c r="H59" s="136">
        <v>300</v>
      </c>
    </row>
    <row r="60" spans="2:8" ht="45.75" customHeight="1" x14ac:dyDescent="0.15">
      <c r="B60" s="134"/>
      <c r="C60" s="1291" t="s">
        <v>587</v>
      </c>
      <c r="D60" s="1292"/>
      <c r="E60" s="1293"/>
      <c r="F60" s="135">
        <v>181</v>
      </c>
      <c r="G60" s="135">
        <v>155</v>
      </c>
      <c r="H60" s="136">
        <v>128</v>
      </c>
    </row>
    <row r="61" spans="2:8" ht="45.75" customHeight="1" x14ac:dyDescent="0.15">
      <c r="B61" s="134"/>
      <c r="C61" s="1291" t="s">
        <v>588</v>
      </c>
      <c r="D61" s="1292"/>
      <c r="E61" s="1293"/>
      <c r="F61" s="135">
        <v>26</v>
      </c>
      <c r="G61" s="135">
        <v>23</v>
      </c>
      <c r="H61" s="136">
        <v>31</v>
      </c>
    </row>
    <row r="62" spans="2:8" ht="45.75" customHeight="1" thickBot="1" x14ac:dyDescent="0.2">
      <c r="B62" s="137"/>
      <c r="C62" s="1294" t="s">
        <v>589</v>
      </c>
      <c r="D62" s="1295"/>
      <c r="E62" s="1296"/>
      <c r="F62" s="138">
        <v>1</v>
      </c>
      <c r="G62" s="138">
        <v>1</v>
      </c>
      <c r="H62" s="139">
        <v>1</v>
      </c>
    </row>
    <row r="63" spans="2:8" ht="52.5" customHeight="1" thickBot="1" x14ac:dyDescent="0.2">
      <c r="B63" s="140"/>
      <c r="C63" s="1297" t="s">
        <v>51</v>
      </c>
      <c r="D63" s="1297"/>
      <c r="E63" s="1298"/>
      <c r="F63" s="141">
        <v>24479</v>
      </c>
      <c r="G63" s="141">
        <v>25230</v>
      </c>
      <c r="H63" s="142">
        <v>26344</v>
      </c>
    </row>
    <row r="64" spans="2:8" ht="15" customHeight="1" x14ac:dyDescent="0.15"/>
    <row r="65" ht="0" hidden="1" customHeight="1" x14ac:dyDescent="0.15"/>
    <row r="66" ht="0" hidden="1" customHeight="1" x14ac:dyDescent="0.15"/>
  </sheetData>
  <sheetProtection algorithmName="SHA-512" hashValue="bYaOTOIncWtPiALW4mrT7rAXw/9qsELj5kSjUq2VF+sni+x+fbeoH3XeuiFE+DHod7I8KxZA2Bgoi5bF/dvxzQ==" saltValue="d8fiaptk1uuwA03apg12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598</v>
      </c>
      <c r="AO51" s="1321"/>
      <c r="AP51" s="1321"/>
      <c r="AQ51" s="1321"/>
      <c r="AR51" s="1321"/>
      <c r="AS51" s="1321"/>
      <c r="AT51" s="1321"/>
      <c r="AU51" s="1321"/>
      <c r="AV51" s="1321"/>
      <c r="AW51" s="1321"/>
      <c r="AX51" s="1321"/>
      <c r="AY51" s="1321"/>
      <c r="AZ51" s="1321"/>
      <c r="BA51" s="1321"/>
      <c r="BB51" s="1321" t="s">
        <v>599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94.9</v>
      </c>
      <c r="CG51" s="1319"/>
      <c r="CH51" s="1319"/>
      <c r="CI51" s="1319"/>
      <c r="CJ51" s="1319"/>
      <c r="CK51" s="1319"/>
      <c r="CL51" s="1319"/>
      <c r="CM51" s="1319"/>
      <c r="CN51" s="1319">
        <v>86.6</v>
      </c>
      <c r="CO51" s="1319"/>
      <c r="CP51" s="1319"/>
      <c r="CQ51" s="1319"/>
      <c r="CR51" s="1319"/>
      <c r="CS51" s="1319"/>
      <c r="CT51" s="1319"/>
      <c r="CU51" s="1319"/>
      <c r="CV51" s="1319">
        <v>75.599999999999994</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54.3</v>
      </c>
      <c r="CG53" s="1319"/>
      <c r="CH53" s="1319"/>
      <c r="CI53" s="1319"/>
      <c r="CJ53" s="1319"/>
      <c r="CK53" s="1319"/>
      <c r="CL53" s="1319"/>
      <c r="CM53" s="1319"/>
      <c r="CN53" s="1319">
        <v>55.9</v>
      </c>
      <c r="CO53" s="1319"/>
      <c r="CP53" s="1319"/>
      <c r="CQ53" s="1319"/>
      <c r="CR53" s="1319"/>
      <c r="CS53" s="1319"/>
      <c r="CT53" s="1319"/>
      <c r="CU53" s="1319"/>
      <c r="CV53" s="1319">
        <v>57.5</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599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53.1</v>
      </c>
      <c r="CG55" s="1319"/>
      <c r="CH55" s="1319"/>
      <c r="CI55" s="1319"/>
      <c r="CJ55" s="1319"/>
      <c r="CK55" s="1319"/>
      <c r="CL55" s="1319"/>
      <c r="CM55" s="1319"/>
      <c r="CN55" s="1319">
        <v>51.2</v>
      </c>
      <c r="CO55" s="1319"/>
      <c r="CP55" s="1319"/>
      <c r="CQ55" s="1319"/>
      <c r="CR55" s="1319"/>
      <c r="CS55" s="1319"/>
      <c r="CT55" s="1319"/>
      <c r="CU55" s="1319"/>
      <c r="CV55" s="1319">
        <v>47.2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57.4</v>
      </c>
      <c r="CG57" s="1319"/>
      <c r="CH57" s="1319"/>
      <c r="CI57" s="1319"/>
      <c r="CJ57" s="1319"/>
      <c r="CK57" s="1319"/>
      <c r="CL57" s="1319"/>
      <c r="CM57" s="1319"/>
      <c r="CN57" s="1319">
        <v>58.7</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598</v>
      </c>
      <c r="AO73" s="1321"/>
      <c r="AP73" s="1321"/>
      <c r="AQ73" s="1321"/>
      <c r="AR73" s="1321"/>
      <c r="AS73" s="1321"/>
      <c r="AT73" s="1321"/>
      <c r="AU73" s="1321"/>
      <c r="AV73" s="1321"/>
      <c r="AW73" s="1321"/>
      <c r="AX73" s="1321"/>
      <c r="AY73" s="1321"/>
      <c r="AZ73" s="1321"/>
      <c r="BA73" s="1321"/>
      <c r="BB73" s="1321" t="s">
        <v>599</v>
      </c>
      <c r="BC73" s="1321"/>
      <c r="BD73" s="1321"/>
      <c r="BE73" s="1321"/>
      <c r="BF73" s="1321"/>
      <c r="BG73" s="1321"/>
      <c r="BH73" s="1321"/>
      <c r="BI73" s="1321"/>
      <c r="BJ73" s="1321"/>
      <c r="BK73" s="1321"/>
      <c r="BL73" s="1321"/>
      <c r="BM73" s="1321"/>
      <c r="BN73" s="1321"/>
      <c r="BO73" s="1321"/>
      <c r="BP73" s="1319">
        <v>109.7</v>
      </c>
      <c r="BQ73" s="1319"/>
      <c r="BR73" s="1319"/>
      <c r="BS73" s="1319"/>
      <c r="BT73" s="1319"/>
      <c r="BU73" s="1319"/>
      <c r="BV73" s="1319"/>
      <c r="BW73" s="1319"/>
      <c r="BX73" s="1319">
        <v>104.3</v>
      </c>
      <c r="BY73" s="1319"/>
      <c r="BZ73" s="1319"/>
      <c r="CA73" s="1319"/>
      <c r="CB73" s="1319"/>
      <c r="CC73" s="1319"/>
      <c r="CD73" s="1319"/>
      <c r="CE73" s="1319"/>
      <c r="CF73" s="1319">
        <v>94.9</v>
      </c>
      <c r="CG73" s="1319"/>
      <c r="CH73" s="1319"/>
      <c r="CI73" s="1319"/>
      <c r="CJ73" s="1319"/>
      <c r="CK73" s="1319"/>
      <c r="CL73" s="1319"/>
      <c r="CM73" s="1319"/>
      <c r="CN73" s="1319">
        <v>86.6</v>
      </c>
      <c r="CO73" s="1319"/>
      <c r="CP73" s="1319"/>
      <c r="CQ73" s="1319"/>
      <c r="CR73" s="1319"/>
      <c r="CS73" s="1319"/>
      <c r="CT73" s="1319"/>
      <c r="CU73" s="1319"/>
      <c r="CV73" s="1319">
        <v>75.599999999999994</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604</v>
      </c>
      <c r="BC75" s="1321"/>
      <c r="BD75" s="1321"/>
      <c r="BE75" s="1321"/>
      <c r="BF75" s="1321"/>
      <c r="BG75" s="1321"/>
      <c r="BH75" s="1321"/>
      <c r="BI75" s="1321"/>
      <c r="BJ75" s="1321"/>
      <c r="BK75" s="1321"/>
      <c r="BL75" s="1321"/>
      <c r="BM75" s="1321"/>
      <c r="BN75" s="1321"/>
      <c r="BO75" s="1321"/>
      <c r="BP75" s="1319">
        <v>13.9</v>
      </c>
      <c r="BQ75" s="1319"/>
      <c r="BR75" s="1319"/>
      <c r="BS75" s="1319"/>
      <c r="BT75" s="1319"/>
      <c r="BU75" s="1319"/>
      <c r="BV75" s="1319"/>
      <c r="BW75" s="1319"/>
      <c r="BX75" s="1319">
        <v>12.8</v>
      </c>
      <c r="BY75" s="1319"/>
      <c r="BZ75" s="1319"/>
      <c r="CA75" s="1319"/>
      <c r="CB75" s="1319"/>
      <c r="CC75" s="1319"/>
      <c r="CD75" s="1319"/>
      <c r="CE75" s="1319"/>
      <c r="CF75" s="1319">
        <v>11.9</v>
      </c>
      <c r="CG75" s="1319"/>
      <c r="CH75" s="1319"/>
      <c r="CI75" s="1319"/>
      <c r="CJ75" s="1319"/>
      <c r="CK75" s="1319"/>
      <c r="CL75" s="1319"/>
      <c r="CM75" s="1319"/>
      <c r="CN75" s="1319">
        <v>11.6</v>
      </c>
      <c r="CO75" s="1319"/>
      <c r="CP75" s="1319"/>
      <c r="CQ75" s="1319"/>
      <c r="CR75" s="1319"/>
      <c r="CS75" s="1319"/>
      <c r="CT75" s="1319"/>
      <c r="CU75" s="1319"/>
      <c r="CV75" s="1319">
        <v>11.5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1" t="s">
        <v>599</v>
      </c>
      <c r="BC77" s="1321"/>
      <c r="BD77" s="1321"/>
      <c r="BE77" s="1321"/>
      <c r="BF77" s="1321"/>
      <c r="BG77" s="1321"/>
      <c r="BH77" s="1321"/>
      <c r="BI77" s="1321"/>
      <c r="BJ77" s="1321"/>
      <c r="BK77" s="1321"/>
      <c r="BL77" s="1321"/>
      <c r="BM77" s="1321"/>
      <c r="BN77" s="1321"/>
      <c r="BO77" s="1321"/>
      <c r="BP77" s="1319">
        <v>33.299999999999997</v>
      </c>
      <c r="BQ77" s="1319"/>
      <c r="BR77" s="1319"/>
      <c r="BS77" s="1319"/>
      <c r="BT77" s="1319"/>
      <c r="BU77" s="1319"/>
      <c r="BV77" s="1319"/>
      <c r="BW77" s="1319"/>
      <c r="BX77" s="1319">
        <v>74.400000000000006</v>
      </c>
      <c r="BY77" s="1319"/>
      <c r="BZ77" s="1319"/>
      <c r="CA77" s="1319"/>
      <c r="CB77" s="1319"/>
      <c r="CC77" s="1319"/>
      <c r="CD77" s="1319"/>
      <c r="CE77" s="1319"/>
      <c r="CF77" s="1319">
        <v>53.1</v>
      </c>
      <c r="CG77" s="1319"/>
      <c r="CH77" s="1319"/>
      <c r="CI77" s="1319"/>
      <c r="CJ77" s="1319"/>
      <c r="CK77" s="1319"/>
      <c r="CL77" s="1319"/>
      <c r="CM77" s="1319"/>
      <c r="CN77" s="1319">
        <v>51.2</v>
      </c>
      <c r="CO77" s="1319"/>
      <c r="CP77" s="1319"/>
      <c r="CQ77" s="1319"/>
      <c r="CR77" s="1319"/>
      <c r="CS77" s="1319"/>
      <c r="CT77" s="1319"/>
      <c r="CU77" s="1319"/>
      <c r="CV77" s="1319">
        <v>47.2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604</v>
      </c>
      <c r="BC79" s="1321"/>
      <c r="BD79" s="1321"/>
      <c r="BE79" s="1321"/>
      <c r="BF79" s="1321"/>
      <c r="BG79" s="1321"/>
      <c r="BH79" s="1321"/>
      <c r="BI79" s="1321"/>
      <c r="BJ79" s="1321"/>
      <c r="BK79" s="1321"/>
      <c r="BL79" s="1321"/>
      <c r="BM79" s="1321"/>
      <c r="BN79" s="1321"/>
      <c r="BO79" s="1321"/>
      <c r="BP79" s="1319">
        <v>9.3000000000000007</v>
      </c>
      <c r="BQ79" s="1319"/>
      <c r="BR79" s="1319"/>
      <c r="BS79" s="1319"/>
      <c r="BT79" s="1319"/>
      <c r="BU79" s="1319"/>
      <c r="BV79" s="1319"/>
      <c r="BW79" s="1319"/>
      <c r="BX79" s="1319">
        <v>12</v>
      </c>
      <c r="BY79" s="1319"/>
      <c r="BZ79" s="1319"/>
      <c r="CA79" s="1319"/>
      <c r="CB79" s="1319"/>
      <c r="CC79" s="1319"/>
      <c r="CD79" s="1319"/>
      <c r="CE79" s="1319"/>
      <c r="CF79" s="1319">
        <v>8.6</v>
      </c>
      <c r="CG79" s="1319"/>
      <c r="CH79" s="1319"/>
      <c r="CI79" s="1319"/>
      <c r="CJ79" s="1319"/>
      <c r="CK79" s="1319"/>
      <c r="CL79" s="1319"/>
      <c r="CM79" s="1319"/>
      <c r="CN79" s="1319">
        <v>8.1999999999999993</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T7eKKRw+fQF2q9vOr5jmyt5Zp9VS6+dGc5hCB0GSq9dp4Elz5yzrElYX1HZIo4CzCyKfqjhIluCPWl+zzelA==" saltValue="wDXDHb7noVlZegoYlenk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70" zoomScaleNormal="70" zoomScaleSheetLayoutView="70" workbookViewId="0">
      <selection activeCell="B1" sqref="B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rAUXutqt2kpbYhJAyZQI8rnUb5BBoc+uTASPpcsuJDRAwKjX0A+vESqbgkDX7u0xFP4haWydy/0zgjI/W0Sw==" saltValue="JfQzSPA1jkBinjwEmKCh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obkoipFBTOzvN5r7IG4z+B67srixr6m5/ZX8rRuVwywpCv5c5Xyznw/saXHL770hIijuEoPzRhzuGglUrsAw==" saltValue="J/Uzbl6nKMedaROLkVmd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107427</v>
      </c>
      <c r="E3" s="161"/>
      <c r="F3" s="162">
        <v>64287</v>
      </c>
      <c r="G3" s="163"/>
      <c r="H3" s="164"/>
    </row>
    <row r="4" spans="1:8" x14ac:dyDescent="0.15">
      <c r="A4" s="165"/>
      <c r="B4" s="166"/>
      <c r="C4" s="167"/>
      <c r="D4" s="168">
        <v>60362</v>
      </c>
      <c r="E4" s="169"/>
      <c r="F4" s="170">
        <v>41052</v>
      </c>
      <c r="G4" s="171"/>
      <c r="H4" s="172"/>
    </row>
    <row r="5" spans="1:8" x14ac:dyDescent="0.15">
      <c r="A5" s="153" t="s">
        <v>545</v>
      </c>
      <c r="B5" s="158"/>
      <c r="C5" s="159"/>
      <c r="D5" s="160">
        <v>96836</v>
      </c>
      <c r="E5" s="161"/>
      <c r="F5" s="162">
        <v>64346</v>
      </c>
      <c r="G5" s="163"/>
      <c r="H5" s="164"/>
    </row>
    <row r="6" spans="1:8" x14ac:dyDescent="0.15">
      <c r="A6" s="165"/>
      <c r="B6" s="166"/>
      <c r="C6" s="167"/>
      <c r="D6" s="168">
        <v>58757</v>
      </c>
      <c r="E6" s="169"/>
      <c r="F6" s="170">
        <v>38517</v>
      </c>
      <c r="G6" s="171"/>
      <c r="H6" s="172"/>
    </row>
    <row r="7" spans="1:8" x14ac:dyDescent="0.15">
      <c r="A7" s="153" t="s">
        <v>546</v>
      </c>
      <c r="B7" s="158"/>
      <c r="C7" s="159"/>
      <c r="D7" s="160">
        <v>52516</v>
      </c>
      <c r="E7" s="161"/>
      <c r="F7" s="162">
        <v>65942</v>
      </c>
      <c r="G7" s="163"/>
      <c r="H7" s="164"/>
    </row>
    <row r="8" spans="1:8" x14ac:dyDescent="0.15">
      <c r="A8" s="165"/>
      <c r="B8" s="166"/>
      <c r="C8" s="167"/>
      <c r="D8" s="168">
        <v>30642</v>
      </c>
      <c r="E8" s="169"/>
      <c r="F8" s="170">
        <v>32778</v>
      </c>
      <c r="G8" s="171"/>
      <c r="H8" s="172"/>
    </row>
    <row r="9" spans="1:8" x14ac:dyDescent="0.15">
      <c r="A9" s="153" t="s">
        <v>547</v>
      </c>
      <c r="B9" s="158"/>
      <c r="C9" s="159"/>
      <c r="D9" s="160">
        <v>72646</v>
      </c>
      <c r="E9" s="161"/>
      <c r="F9" s="162">
        <v>68655</v>
      </c>
      <c r="G9" s="163"/>
      <c r="H9" s="164"/>
    </row>
    <row r="10" spans="1:8" x14ac:dyDescent="0.15">
      <c r="A10" s="165"/>
      <c r="B10" s="166"/>
      <c r="C10" s="167"/>
      <c r="D10" s="168">
        <v>32962</v>
      </c>
      <c r="E10" s="169"/>
      <c r="F10" s="170">
        <v>32316</v>
      </c>
      <c r="G10" s="171"/>
      <c r="H10" s="172"/>
    </row>
    <row r="11" spans="1:8" x14ac:dyDescent="0.15">
      <c r="A11" s="153" t="s">
        <v>548</v>
      </c>
      <c r="B11" s="158"/>
      <c r="C11" s="159"/>
      <c r="D11" s="160">
        <v>48456</v>
      </c>
      <c r="E11" s="161"/>
      <c r="F11" s="162">
        <v>66863</v>
      </c>
      <c r="G11" s="163"/>
      <c r="H11" s="164"/>
    </row>
    <row r="12" spans="1:8" x14ac:dyDescent="0.15">
      <c r="A12" s="165"/>
      <c r="B12" s="166"/>
      <c r="C12" s="173"/>
      <c r="D12" s="168">
        <v>32992</v>
      </c>
      <c r="E12" s="169"/>
      <c r="F12" s="170">
        <v>32770</v>
      </c>
      <c r="G12" s="171"/>
      <c r="H12" s="172"/>
    </row>
    <row r="13" spans="1:8" x14ac:dyDescent="0.15">
      <c r="A13" s="153"/>
      <c r="B13" s="158"/>
      <c r="C13" s="174"/>
      <c r="D13" s="175">
        <v>75576</v>
      </c>
      <c r="E13" s="176"/>
      <c r="F13" s="177">
        <v>66019</v>
      </c>
      <c r="G13" s="178"/>
      <c r="H13" s="164"/>
    </row>
    <row r="14" spans="1:8" x14ac:dyDescent="0.15">
      <c r="A14" s="165"/>
      <c r="B14" s="166"/>
      <c r="C14" s="167"/>
      <c r="D14" s="168">
        <v>43143</v>
      </c>
      <c r="E14" s="169"/>
      <c r="F14" s="170">
        <v>35487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6.64</v>
      </c>
      <c r="C19" s="179">
        <f>ROUND(VALUE(SUBSTITUTE(実質収支比率等に係る経年分析!G$48,"▲","-")),2)</f>
        <v>6.13</v>
      </c>
      <c r="D19" s="179">
        <f>ROUND(VALUE(SUBSTITUTE(実質収支比率等に係る経年分析!H$48,"▲","-")),2)</f>
        <v>5.81</v>
      </c>
      <c r="E19" s="179">
        <f>ROUND(VALUE(SUBSTITUTE(実質収支比率等に係る経年分析!I$48,"▲","-")),2)</f>
        <v>5.83</v>
      </c>
      <c r="F19" s="179">
        <f>ROUND(VALUE(SUBSTITUTE(実質収支比率等に係る経年分析!J$48,"▲","-")),2)</f>
        <v>4.8</v>
      </c>
    </row>
    <row r="20" spans="1:11" x14ac:dyDescent="0.15">
      <c r="A20" s="179" t="s">
        <v>55</v>
      </c>
      <c r="B20" s="179">
        <f>ROUND(VALUE(SUBSTITUTE(実質収支比率等に係る経年分析!F$47,"▲","-")),2)</f>
        <v>4.8099999999999996</v>
      </c>
      <c r="C20" s="179">
        <f>ROUND(VALUE(SUBSTITUTE(実質収支比率等に係る経年分析!G$47,"▲","-")),2)</f>
        <v>4.5999999999999996</v>
      </c>
      <c r="D20" s="179">
        <f>ROUND(VALUE(SUBSTITUTE(実質収支比率等に係る経年分析!H$47,"▲","-")),2)</f>
        <v>4.63</v>
      </c>
      <c r="E20" s="179">
        <f>ROUND(VALUE(SUBSTITUTE(実質収支比率等に係る経年分析!I$47,"▲","-")),2)</f>
        <v>4.46</v>
      </c>
      <c r="F20" s="179">
        <f>ROUND(VALUE(SUBSTITUTE(実質収支比率等に係る経年分析!J$47,"▲","-")),2)</f>
        <v>9.89</v>
      </c>
    </row>
    <row r="21" spans="1:11" x14ac:dyDescent="0.15">
      <c r="A21" s="179" t="s">
        <v>56</v>
      </c>
      <c r="B21" s="179">
        <f>IF(ISNUMBER(VALUE(SUBSTITUTE(実質収支比率等に係る経年分析!F$49,"▲","-"))),ROUND(VALUE(SUBSTITUTE(実質収支比率等に係る経年分析!F$49,"▲","-")),2),NA())</f>
        <v>0.34</v>
      </c>
      <c r="C21" s="179">
        <f>IF(ISNUMBER(VALUE(SUBSTITUTE(実質収支比率等に係る経年分析!G$49,"▲","-"))),ROUND(VALUE(SUBSTITUTE(実質収支比率等に係る経年分析!G$49,"▲","-")),2),NA())</f>
        <v>-0.57999999999999996</v>
      </c>
      <c r="D21" s="179">
        <f>IF(ISNUMBER(VALUE(SUBSTITUTE(実質収支比率等に係る経年分析!H$49,"▲","-"))),ROUND(VALUE(SUBSTITUTE(実質収支比率等に係る経年分析!H$49,"▲","-")),2),NA())</f>
        <v>-0.45</v>
      </c>
      <c r="E21" s="179">
        <f>IF(ISNUMBER(VALUE(SUBSTITUTE(実質収支比率等に係る経年分析!I$49,"▲","-"))),ROUND(VALUE(SUBSTITUTE(実質収支比率等に係る経年分析!I$49,"▲","-")),2),NA())</f>
        <v>-0.26</v>
      </c>
      <c r="F21" s="179">
        <f>IF(ISNUMBER(VALUE(SUBSTITUTE(実質収支比率等に係る経年分析!J$49,"▲","-"))),ROUND(VALUE(SUBSTITUTE(実質収支比率等に係る経年分析!J$49,"▲","-")),2),NA())</f>
        <v>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国民健康保険特別会計（直営診療施設勘定）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工業団地整備事業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一関市工業用水道事業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一関市病院事業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4.79</v>
      </c>
    </row>
    <row r="36" spans="1:16" x14ac:dyDescent="0.15">
      <c r="A36" s="180" t="str">
        <f>IF(連結実質赤字比率に係る赤字・黒字の構成分析!C$34="",NA(),連結実質赤字比率に係る赤字・黒字の構成分析!C$34)</f>
        <v>一関市水道事業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4.8899999999999997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4.9800000000000004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7907</v>
      </c>
      <c r="E42" s="181"/>
      <c r="F42" s="181"/>
      <c r="G42" s="181">
        <f>'実質公債費比率（分子）の構造'!L$52</f>
        <v>8003</v>
      </c>
      <c r="H42" s="181"/>
      <c r="I42" s="181"/>
      <c r="J42" s="181">
        <f>'実質公債費比率（分子）の構造'!M$52</f>
        <v>8294</v>
      </c>
      <c r="K42" s="181"/>
      <c r="L42" s="181"/>
      <c r="M42" s="181">
        <f>'実質公債費比率（分子）の構造'!N$52</f>
        <v>8554</v>
      </c>
      <c r="N42" s="181"/>
      <c r="O42" s="181"/>
      <c r="P42" s="181">
        <f>'実質公債費比率（分子）の構造'!O$52</f>
        <v>8733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665</v>
      </c>
      <c r="C44" s="181"/>
      <c r="D44" s="181"/>
      <c r="E44" s="181">
        <f>'実質公債費比率（分子）の構造'!L$50</f>
        <v>545</v>
      </c>
      <c r="F44" s="181"/>
      <c r="G44" s="181"/>
      <c r="H44" s="181">
        <f>'実質公債費比率（分子）の構造'!M$50</f>
        <v>438</v>
      </c>
      <c r="I44" s="181"/>
      <c r="J44" s="181"/>
      <c r="K44" s="181">
        <f>'実質公債費比率（分子）の構造'!N$50</f>
        <v>386</v>
      </c>
      <c r="L44" s="181"/>
      <c r="M44" s="181"/>
      <c r="N44" s="181">
        <f>'実質公債費比率（分子）の構造'!O$50</f>
        <v>346</v>
      </c>
      <c r="O44" s="181"/>
      <c r="P44" s="181"/>
    </row>
    <row r="45" spans="1:16" x14ac:dyDescent="0.15">
      <c r="A45" s="181" t="s">
        <v>66</v>
      </c>
      <c r="B45" s="181">
        <f>'実質公債費比率（分子）の構造'!K$49</f>
        <v>215</v>
      </c>
      <c r="C45" s="181"/>
      <c r="D45" s="181"/>
      <c r="E45" s="181">
        <f>'実質公債費比率（分子）の構造'!L$49</f>
        <v>137</v>
      </c>
      <c r="F45" s="181"/>
      <c r="G45" s="181"/>
      <c r="H45" s="181">
        <f>'実質公債費比率（分子）の構造'!M$49</f>
        <v>127</v>
      </c>
      <c r="I45" s="181"/>
      <c r="J45" s="181"/>
      <c r="K45" s="181">
        <f>'実質公債費比率（分子）の構造'!N$49</f>
        <v>79</v>
      </c>
      <c r="L45" s="181"/>
      <c r="M45" s="181"/>
      <c r="N45" s="181">
        <f>'実質公債費比率（分子）の構造'!O$49</f>
        <v>54</v>
      </c>
      <c r="O45" s="181"/>
      <c r="P45" s="181"/>
    </row>
    <row r="46" spans="1:16" x14ac:dyDescent="0.15">
      <c r="A46" s="181" t="s">
        <v>67</v>
      </c>
      <c r="B46" s="181">
        <f>'実質公債費比率（分子）の構造'!K$48</f>
        <v>2437</v>
      </c>
      <c r="C46" s="181"/>
      <c r="D46" s="181"/>
      <c r="E46" s="181">
        <f>'実質公債費比率（分子）の構造'!L$48</f>
        <v>2552</v>
      </c>
      <c r="F46" s="181"/>
      <c r="G46" s="181"/>
      <c r="H46" s="181">
        <f>'実質公債費比率（分子）の構造'!M$48</f>
        <v>2642</v>
      </c>
      <c r="I46" s="181"/>
      <c r="J46" s="181"/>
      <c r="K46" s="181">
        <f>'実質公債費比率（分子）の構造'!N$48</f>
        <v>2625</v>
      </c>
      <c r="L46" s="181"/>
      <c r="M46" s="181"/>
      <c r="N46" s="181">
        <f>'実質公債費比率（分子）の構造'!O$48</f>
        <v>2757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8890</v>
      </c>
      <c r="C49" s="181"/>
      <c r="D49" s="181"/>
      <c r="E49" s="181">
        <f>'実質公債費比率（分子）の構造'!L$45</f>
        <v>8771</v>
      </c>
      <c r="F49" s="181"/>
      <c r="G49" s="181"/>
      <c r="H49" s="181">
        <f>'実質公債費比率（分子）の構造'!M$45</f>
        <v>8866</v>
      </c>
      <c r="I49" s="181"/>
      <c r="J49" s="181"/>
      <c r="K49" s="181">
        <f>'実質公債費比率（分子）の構造'!N$45</f>
        <v>9260</v>
      </c>
      <c r="L49" s="181"/>
      <c r="M49" s="181"/>
      <c r="N49" s="181">
        <f>'実質公債費比率（分子）の構造'!O$45</f>
        <v>9280</v>
      </c>
      <c r="O49" s="181"/>
      <c r="P49" s="181"/>
    </row>
    <row r="50" spans="1:16" x14ac:dyDescent="0.15">
      <c r="A50" s="181" t="s">
        <v>71</v>
      </c>
      <c r="B50" s="181" t="e">
        <f>NA()</f>
        <v>#N/A</v>
      </c>
      <c r="C50" s="181">
        <f>IF(ISNUMBER('実質公債費比率（分子）の構造'!K$53),'実質公債費比率（分子）の構造'!K$53,NA())</f>
        <v>4300</v>
      </c>
      <c r="D50" s="181" t="e">
        <f>NA()</f>
        <v>#N/A</v>
      </c>
      <c r="E50" s="181" t="e">
        <f>NA()</f>
        <v>#N/A</v>
      </c>
      <c r="F50" s="181">
        <f>IF(ISNUMBER('実質公債費比率（分子）の構造'!L$53),'実質公債費比率（分子）の構造'!L$53,NA())</f>
        <v>4002</v>
      </c>
      <c r="G50" s="181" t="e">
        <f>NA()</f>
        <v>#N/A</v>
      </c>
      <c r="H50" s="181" t="e">
        <f>NA()</f>
        <v>#N/A</v>
      </c>
      <c r="I50" s="181">
        <f>IF(ISNUMBER('実質公債費比率（分子）の構造'!M$53),'実質公債費比率（分子）の構造'!M$53,NA())</f>
        <v>3779</v>
      </c>
      <c r="J50" s="181" t="e">
        <f>NA()</f>
        <v>#N/A</v>
      </c>
      <c r="K50" s="181" t="e">
        <f>NA()</f>
        <v>#N/A</v>
      </c>
      <c r="L50" s="181">
        <f>IF(ISNUMBER('実質公債費比率（分子）の構造'!N$53),'実質公債費比率（分子）の構造'!N$53,NA())</f>
        <v>3796</v>
      </c>
      <c r="M50" s="181" t="e">
        <f>NA()</f>
        <v>#N/A</v>
      </c>
      <c r="N50" s="181" t="e">
        <f>NA()</f>
        <v>#N/A</v>
      </c>
      <c r="O50" s="181">
        <f>IF(ISNUMBER('実質公債費比率（分子）の構造'!O$53),'実質公債費比率（分子）の構造'!O$53,NA())</f>
        <v>3704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80710</v>
      </c>
      <c r="E56" s="180"/>
      <c r="F56" s="180"/>
      <c r="G56" s="180">
        <f>'将来負担比率（分子）の構造'!J$52</f>
        <v>81665</v>
      </c>
      <c r="H56" s="180"/>
      <c r="I56" s="180"/>
      <c r="J56" s="180">
        <f>'将来負担比率（分子）の構造'!K$52</f>
        <v>80550</v>
      </c>
      <c r="K56" s="180"/>
      <c r="L56" s="180"/>
      <c r="M56" s="180">
        <f>'将来負担比率（分子）の構造'!L$52</f>
        <v>78710</v>
      </c>
      <c r="N56" s="180"/>
      <c r="O56" s="180"/>
      <c r="P56" s="180">
        <f>'将来負担比率（分子）の構造'!M$52</f>
        <v>76636</v>
      </c>
    </row>
    <row r="57" spans="1:16" x14ac:dyDescent="0.15">
      <c r="A57" s="180" t="s">
        <v>42</v>
      </c>
      <c r="B57" s="180"/>
      <c r="C57" s="180"/>
      <c r="D57" s="180">
        <f>'将来負担比率（分子）の構造'!I$51</f>
        <v>1233</v>
      </c>
      <c r="E57" s="180"/>
      <c r="F57" s="180"/>
      <c r="G57" s="180">
        <f>'将来負担比率（分子）の構造'!J$51</f>
        <v>1143</v>
      </c>
      <c r="H57" s="180"/>
      <c r="I57" s="180"/>
      <c r="J57" s="180">
        <f>'将来負担比率（分子）の構造'!K$51</f>
        <v>1141</v>
      </c>
      <c r="K57" s="180"/>
      <c r="L57" s="180"/>
      <c r="M57" s="180">
        <f>'将来負担比率（分子）の構造'!L$51</f>
        <v>977</v>
      </c>
      <c r="N57" s="180"/>
      <c r="O57" s="180"/>
      <c r="P57" s="180">
        <f>'将来負担比率（分子）の構造'!M$51</f>
        <v>798</v>
      </c>
    </row>
    <row r="58" spans="1:16" x14ac:dyDescent="0.15">
      <c r="A58" s="180" t="s">
        <v>41</v>
      </c>
      <c r="B58" s="180"/>
      <c r="C58" s="180"/>
      <c r="D58" s="180">
        <f>'将来負担比率（分子）の構造'!I$50</f>
        <v>17113</v>
      </c>
      <c r="E58" s="180"/>
      <c r="F58" s="180"/>
      <c r="G58" s="180">
        <f>'将来負担比率（分子）の構造'!J$50</f>
        <v>19240</v>
      </c>
      <c r="H58" s="180"/>
      <c r="I58" s="180"/>
      <c r="J58" s="180">
        <f>'将来負担比率（分子）の構造'!K$50</f>
        <v>21487</v>
      </c>
      <c r="K58" s="180"/>
      <c r="L58" s="180"/>
      <c r="M58" s="180">
        <f>'将来負担比率（分子）の構造'!L$50</f>
        <v>22688</v>
      </c>
      <c r="N58" s="180"/>
      <c r="O58" s="180"/>
      <c r="P58" s="180">
        <f>'将来負担比率（分子）の構造'!M$50</f>
        <v>24051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108</v>
      </c>
      <c r="C61" s="180"/>
      <c r="D61" s="180"/>
      <c r="E61" s="180">
        <f>'将来負担比率（分子）の構造'!J$46</f>
        <v>114</v>
      </c>
      <c r="F61" s="180"/>
      <c r="G61" s="180"/>
      <c r="H61" s="180">
        <f>'将来負担比率（分子）の構造'!K$46</f>
        <v>120</v>
      </c>
      <c r="I61" s="180"/>
      <c r="J61" s="180"/>
      <c r="K61" s="180">
        <f>'将来負担比率（分子）の構造'!L$46</f>
        <v>123</v>
      </c>
      <c r="L61" s="180"/>
      <c r="M61" s="180"/>
      <c r="N61" s="180">
        <f>'将来負担比率（分子）の構造'!M$46</f>
        <v>125</v>
      </c>
      <c r="O61" s="180"/>
      <c r="P61" s="180"/>
    </row>
    <row r="62" spans="1:16" x14ac:dyDescent="0.15">
      <c r="A62" s="180" t="s">
        <v>35</v>
      </c>
      <c r="B62" s="180">
        <f>'将来負担比率（分子）の構造'!I$45</f>
        <v>12390</v>
      </c>
      <c r="C62" s="180"/>
      <c r="D62" s="180"/>
      <c r="E62" s="180">
        <f>'将来負担比率（分子）の構造'!J$45</f>
        <v>12186</v>
      </c>
      <c r="F62" s="180"/>
      <c r="G62" s="180"/>
      <c r="H62" s="180">
        <f>'将来負担比率（分子）の構造'!K$45</f>
        <v>11614</v>
      </c>
      <c r="I62" s="180"/>
      <c r="J62" s="180"/>
      <c r="K62" s="180">
        <f>'将来負担比率（分子）の構造'!L$45</f>
        <v>11725</v>
      </c>
      <c r="L62" s="180"/>
      <c r="M62" s="180"/>
      <c r="N62" s="180">
        <f>'将来負担比率（分子）の構造'!M$45</f>
        <v>10896</v>
      </c>
      <c r="O62" s="180"/>
      <c r="P62" s="180"/>
    </row>
    <row r="63" spans="1:16" x14ac:dyDescent="0.15">
      <c r="A63" s="180" t="s">
        <v>34</v>
      </c>
      <c r="B63" s="180">
        <f>'将来負担比率（分子）の構造'!I$44</f>
        <v>560</v>
      </c>
      <c r="C63" s="180"/>
      <c r="D63" s="180"/>
      <c r="E63" s="180">
        <f>'将来負担比率（分子）の構造'!J$44</f>
        <v>428</v>
      </c>
      <c r="F63" s="180"/>
      <c r="G63" s="180"/>
      <c r="H63" s="180">
        <f>'将来負担比率（分子）の構造'!K$44</f>
        <v>306</v>
      </c>
      <c r="I63" s="180"/>
      <c r="J63" s="180"/>
      <c r="K63" s="180">
        <f>'将来負担比率（分子）の構造'!L$44</f>
        <v>230</v>
      </c>
      <c r="L63" s="180"/>
      <c r="M63" s="180"/>
      <c r="N63" s="180">
        <f>'将来負担比率（分子）の構造'!M$44</f>
        <v>178</v>
      </c>
      <c r="O63" s="180"/>
      <c r="P63" s="180"/>
    </row>
    <row r="64" spans="1:16" x14ac:dyDescent="0.15">
      <c r="A64" s="180" t="s">
        <v>33</v>
      </c>
      <c r="B64" s="180">
        <f>'将来負担比率（分子）の構造'!I$43</f>
        <v>34027</v>
      </c>
      <c r="C64" s="180"/>
      <c r="D64" s="180"/>
      <c r="E64" s="180">
        <f>'将来負担比率（分子）の構造'!J$43</f>
        <v>34215</v>
      </c>
      <c r="F64" s="180"/>
      <c r="G64" s="180"/>
      <c r="H64" s="180">
        <f>'将来負担比率（分子）の構造'!K$43</f>
        <v>34596</v>
      </c>
      <c r="I64" s="180"/>
      <c r="J64" s="180"/>
      <c r="K64" s="180">
        <f>'将来負担比率（分子）の構造'!L$43</f>
        <v>32352</v>
      </c>
      <c r="L64" s="180"/>
      <c r="M64" s="180"/>
      <c r="N64" s="180">
        <f>'将来負担比率（分子）の構造'!M$43</f>
        <v>31542</v>
      </c>
      <c r="O64" s="180"/>
      <c r="P64" s="180"/>
    </row>
    <row r="65" spans="1:16" x14ac:dyDescent="0.15">
      <c r="A65" s="180" t="s">
        <v>32</v>
      </c>
      <c r="B65" s="180">
        <f>'将来負担比率（分子）の構造'!I$42</f>
        <v>2894</v>
      </c>
      <c r="C65" s="180"/>
      <c r="D65" s="180"/>
      <c r="E65" s="180">
        <f>'将来負担比率（分子）の構造'!J$42</f>
        <v>2528</v>
      </c>
      <c r="F65" s="180"/>
      <c r="G65" s="180"/>
      <c r="H65" s="180">
        <f>'将来負担比率（分子）の構造'!K$42</f>
        <v>2241</v>
      </c>
      <c r="I65" s="180"/>
      <c r="J65" s="180"/>
      <c r="K65" s="180">
        <f>'将来負担比率（分子）の構造'!L$42</f>
        <v>1966</v>
      </c>
      <c r="L65" s="180"/>
      <c r="M65" s="180"/>
      <c r="N65" s="180">
        <f>'将来負担比率（分子）の構造'!M$42</f>
        <v>1702</v>
      </c>
      <c r="O65" s="180"/>
      <c r="P65" s="180"/>
    </row>
    <row r="66" spans="1:16" x14ac:dyDescent="0.15">
      <c r="A66" s="180" t="s">
        <v>31</v>
      </c>
      <c r="B66" s="180">
        <f>'将来負担比率（分子）の構造'!I$41</f>
        <v>86004</v>
      </c>
      <c r="C66" s="180"/>
      <c r="D66" s="180"/>
      <c r="E66" s="180">
        <f>'将来負担比率（分子）の構造'!J$41</f>
        <v>88081</v>
      </c>
      <c r="F66" s="180"/>
      <c r="G66" s="180"/>
      <c r="H66" s="180">
        <f>'将来負担比率（分子）の構造'!K$41</f>
        <v>85802</v>
      </c>
      <c r="I66" s="180"/>
      <c r="J66" s="180"/>
      <c r="K66" s="180">
        <f>'将来負担比率（分子）の構造'!L$41</f>
        <v>84085</v>
      </c>
      <c r="L66" s="180"/>
      <c r="M66" s="180"/>
      <c r="N66" s="180">
        <f>'将来負担比率（分子）の構造'!M$41</f>
        <v>81157</v>
      </c>
      <c r="O66" s="180"/>
      <c r="P66" s="180"/>
    </row>
    <row r="67" spans="1:16" x14ac:dyDescent="0.15">
      <c r="A67" s="180" t="s">
        <v>75</v>
      </c>
      <c r="B67" s="180" t="e">
        <f>NA()</f>
        <v>#N/A</v>
      </c>
      <c r="C67" s="180">
        <f>IF(ISNUMBER('将来負担比率（分子）の構造'!I$53), IF('将来負担比率（分子）の構造'!I$53 &lt; 0, 0, '将来負担比率（分子）の構造'!I$53), NA())</f>
        <v>36927</v>
      </c>
      <c r="D67" s="180" t="e">
        <f>NA()</f>
        <v>#N/A</v>
      </c>
      <c r="E67" s="180" t="e">
        <f>NA()</f>
        <v>#N/A</v>
      </c>
      <c r="F67" s="180">
        <f>IF(ISNUMBER('将来負担比率（分子）の構造'!J$53), IF('将来負担比率（分子）の構造'!J$53 &lt; 0, 0, '将来負担比率（分子）の構造'!J$53), NA())</f>
        <v>35505</v>
      </c>
      <c r="G67" s="180" t="e">
        <f>NA()</f>
        <v>#N/A</v>
      </c>
      <c r="H67" s="180" t="e">
        <f>NA()</f>
        <v>#N/A</v>
      </c>
      <c r="I67" s="180">
        <f>IF(ISNUMBER('将来負担比率（分子）の構造'!K$53), IF('将来負担比率（分子）の構造'!K$53 &lt; 0, 0, '将来負担比率（分子）の構造'!K$53), NA())</f>
        <v>31500</v>
      </c>
      <c r="J67" s="180" t="e">
        <f>NA()</f>
        <v>#N/A</v>
      </c>
      <c r="K67" s="180" t="e">
        <f>NA()</f>
        <v>#N/A</v>
      </c>
      <c r="L67" s="180">
        <f>IF(ISNUMBER('将来負担比率（分子）の構造'!L$53), IF('将来負担比率（分子）の構造'!L$53 &lt; 0, 0, '将来負担比率（分子）の構造'!L$53), NA())</f>
        <v>28106</v>
      </c>
      <c r="M67" s="180" t="e">
        <f>NA()</f>
        <v>#N/A</v>
      </c>
      <c r="N67" s="180" t="e">
        <f>NA()</f>
        <v>#N/A</v>
      </c>
      <c r="O67" s="180">
        <f>IF(ISNUMBER('将来負担比率（分子）の構造'!M$53), IF('将来負担比率（分子）の構造'!M$53 &lt; 0, 0, '将来負担比率（分子）の構造'!M$53), NA())</f>
        <v>24115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1908</v>
      </c>
      <c r="C72" s="184">
        <f>基金残高に係る経年分析!G55</f>
        <v>1820</v>
      </c>
      <c r="D72" s="184">
        <f>基金残高に係る経年分析!H55</f>
        <v>3996</v>
      </c>
    </row>
    <row r="73" spans="1:16" x14ac:dyDescent="0.15">
      <c r="A73" s="183" t="s">
        <v>78</v>
      </c>
      <c r="B73" s="184">
        <f>基金残高に係る経年分析!F56</f>
        <v>18226</v>
      </c>
      <c r="C73" s="184">
        <f>基金残高に係る経年分析!G56</f>
        <v>19318</v>
      </c>
      <c r="D73" s="184">
        <f>基金残高に係る経年分析!H56</f>
        <v>18491</v>
      </c>
    </row>
    <row r="74" spans="1:16" x14ac:dyDescent="0.15">
      <c r="A74" s="183" t="s">
        <v>79</v>
      </c>
      <c r="B74" s="184">
        <f>基金残高に係る経年分析!F57</f>
        <v>4345</v>
      </c>
      <c r="C74" s="184">
        <f>基金残高に係る経年分析!G57</f>
        <v>4092</v>
      </c>
      <c r="D74" s="184">
        <f>基金残高に係る経年分析!H57</f>
        <v>3857</v>
      </c>
    </row>
  </sheetData>
  <sheetProtection algorithmName="SHA-512" hashValue="+ECXm/EJNNB76YFvy1LW85h8QaqV0LVeujnLR1UiC5wTFfgquDx+4+IJ601dbSWUyOj2Iaizz4EKw77zf5Xpqw==" saltValue="zePwaVMosncJdGckAKT7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12613686</v>
      </c>
      <c r="S5" s="727"/>
      <c r="T5" s="727"/>
      <c r="U5" s="727"/>
      <c r="V5" s="727"/>
      <c r="W5" s="727"/>
      <c r="X5" s="727"/>
      <c r="Y5" s="773"/>
      <c r="Z5" s="791">
        <v>19.399999999999999</v>
      </c>
      <c r="AA5" s="791"/>
      <c r="AB5" s="791"/>
      <c r="AC5" s="791"/>
      <c r="AD5" s="792">
        <v>12613686</v>
      </c>
      <c r="AE5" s="792"/>
      <c r="AF5" s="792"/>
      <c r="AG5" s="792"/>
      <c r="AH5" s="792"/>
      <c r="AI5" s="792"/>
      <c r="AJ5" s="792"/>
      <c r="AK5" s="792"/>
      <c r="AL5" s="774">
        <v>32.4</v>
      </c>
      <c r="AM5" s="743"/>
      <c r="AN5" s="743"/>
      <c r="AO5" s="775"/>
      <c r="AP5" s="760" t="s">
        <v>225</v>
      </c>
      <c r="AQ5" s="761"/>
      <c r="AR5" s="761"/>
      <c r="AS5" s="761"/>
      <c r="AT5" s="761"/>
      <c r="AU5" s="761"/>
      <c r="AV5" s="761"/>
      <c r="AW5" s="761"/>
      <c r="AX5" s="761"/>
      <c r="AY5" s="761"/>
      <c r="AZ5" s="761"/>
      <c r="BA5" s="761"/>
      <c r="BB5" s="761"/>
      <c r="BC5" s="761"/>
      <c r="BD5" s="761"/>
      <c r="BE5" s="761"/>
      <c r="BF5" s="762"/>
      <c r="BG5" s="661">
        <v>12578666</v>
      </c>
      <c r="BH5" s="664"/>
      <c r="BI5" s="664"/>
      <c r="BJ5" s="664"/>
      <c r="BK5" s="664"/>
      <c r="BL5" s="664"/>
      <c r="BM5" s="664"/>
      <c r="BN5" s="665"/>
      <c r="BO5" s="723">
        <v>99.7</v>
      </c>
      <c r="BP5" s="723"/>
      <c r="BQ5" s="723"/>
      <c r="BR5" s="723"/>
      <c r="BS5" s="724">
        <v>130018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992659</v>
      </c>
      <c r="S6" s="664"/>
      <c r="T6" s="664"/>
      <c r="U6" s="664"/>
      <c r="V6" s="664"/>
      <c r="W6" s="664"/>
      <c r="X6" s="664"/>
      <c r="Y6" s="665"/>
      <c r="Z6" s="723">
        <v>1.5</v>
      </c>
      <c r="AA6" s="723"/>
      <c r="AB6" s="723"/>
      <c r="AC6" s="723"/>
      <c r="AD6" s="724">
        <v>992659</v>
      </c>
      <c r="AE6" s="724"/>
      <c r="AF6" s="724"/>
      <c r="AG6" s="724"/>
      <c r="AH6" s="724"/>
      <c r="AI6" s="724"/>
      <c r="AJ6" s="724"/>
      <c r="AK6" s="724"/>
      <c r="AL6" s="666">
        <v>2.5</v>
      </c>
      <c r="AM6" s="667"/>
      <c r="AN6" s="667"/>
      <c r="AO6" s="725"/>
      <c r="AP6" s="658" t="s">
        <v>230</v>
      </c>
      <c r="AQ6" s="659"/>
      <c r="AR6" s="659"/>
      <c r="AS6" s="659"/>
      <c r="AT6" s="659"/>
      <c r="AU6" s="659"/>
      <c r="AV6" s="659"/>
      <c r="AW6" s="659"/>
      <c r="AX6" s="659"/>
      <c r="AY6" s="659"/>
      <c r="AZ6" s="659"/>
      <c r="BA6" s="659"/>
      <c r="BB6" s="659"/>
      <c r="BC6" s="659"/>
      <c r="BD6" s="659"/>
      <c r="BE6" s="659"/>
      <c r="BF6" s="660"/>
      <c r="BG6" s="661">
        <v>12578666</v>
      </c>
      <c r="BH6" s="664"/>
      <c r="BI6" s="664"/>
      <c r="BJ6" s="664"/>
      <c r="BK6" s="664"/>
      <c r="BL6" s="664"/>
      <c r="BM6" s="664"/>
      <c r="BN6" s="665"/>
      <c r="BO6" s="723">
        <v>99.7</v>
      </c>
      <c r="BP6" s="723"/>
      <c r="BQ6" s="723"/>
      <c r="BR6" s="723"/>
      <c r="BS6" s="724">
        <v>130018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320846</v>
      </c>
      <c r="CS6" s="664"/>
      <c r="CT6" s="664"/>
      <c r="CU6" s="664"/>
      <c r="CV6" s="664"/>
      <c r="CW6" s="664"/>
      <c r="CX6" s="664"/>
      <c r="CY6" s="665"/>
      <c r="CZ6" s="774">
        <v>0.5</v>
      </c>
      <c r="DA6" s="743"/>
      <c r="DB6" s="743"/>
      <c r="DC6" s="777"/>
      <c r="DD6" s="669" t="s">
        <v>127</v>
      </c>
      <c r="DE6" s="664"/>
      <c r="DF6" s="664"/>
      <c r="DG6" s="664"/>
      <c r="DH6" s="664"/>
      <c r="DI6" s="664"/>
      <c r="DJ6" s="664"/>
      <c r="DK6" s="664"/>
      <c r="DL6" s="664"/>
      <c r="DM6" s="664"/>
      <c r="DN6" s="664"/>
      <c r="DO6" s="664"/>
      <c r="DP6" s="665"/>
      <c r="DQ6" s="669">
        <v>320728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15048</v>
      </c>
      <c r="S7" s="664"/>
      <c r="T7" s="664"/>
      <c r="U7" s="664"/>
      <c r="V7" s="664"/>
      <c r="W7" s="664"/>
      <c r="X7" s="664"/>
      <c r="Y7" s="665"/>
      <c r="Z7" s="723">
        <v>0</v>
      </c>
      <c r="AA7" s="723"/>
      <c r="AB7" s="723"/>
      <c r="AC7" s="723"/>
      <c r="AD7" s="724">
        <v>15048</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5314301</v>
      </c>
      <c r="BH7" s="664"/>
      <c r="BI7" s="664"/>
      <c r="BJ7" s="664"/>
      <c r="BK7" s="664"/>
      <c r="BL7" s="664"/>
      <c r="BM7" s="664"/>
      <c r="BN7" s="665"/>
      <c r="BO7" s="723">
        <v>42.1</v>
      </c>
      <c r="BP7" s="723"/>
      <c r="BQ7" s="723"/>
      <c r="BR7" s="723"/>
      <c r="BS7" s="724">
        <v>130018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9239756</v>
      </c>
      <c r="CS7" s="664"/>
      <c r="CT7" s="664"/>
      <c r="CU7" s="664"/>
      <c r="CV7" s="664"/>
      <c r="CW7" s="664"/>
      <c r="CX7" s="664"/>
      <c r="CY7" s="665"/>
      <c r="CZ7" s="723">
        <v>14.6</v>
      </c>
      <c r="DA7" s="723"/>
      <c r="DB7" s="723"/>
      <c r="DC7" s="723"/>
      <c r="DD7" s="669">
        <v>134881</v>
      </c>
      <c r="DE7" s="664"/>
      <c r="DF7" s="664"/>
      <c r="DG7" s="664"/>
      <c r="DH7" s="664"/>
      <c r="DI7" s="664"/>
      <c r="DJ7" s="664"/>
      <c r="DK7" s="664"/>
      <c r="DL7" s="664"/>
      <c r="DM7" s="664"/>
      <c r="DN7" s="664"/>
      <c r="DO7" s="664"/>
      <c r="DP7" s="665"/>
      <c r="DQ7" s="669">
        <v>8439164</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19579</v>
      </c>
      <c r="S8" s="664"/>
      <c r="T8" s="664"/>
      <c r="U8" s="664"/>
      <c r="V8" s="664"/>
      <c r="W8" s="664"/>
      <c r="X8" s="664"/>
      <c r="Y8" s="665"/>
      <c r="Z8" s="723">
        <v>0</v>
      </c>
      <c r="AA8" s="723"/>
      <c r="AB8" s="723"/>
      <c r="AC8" s="723"/>
      <c r="AD8" s="724">
        <v>19579</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197719</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17568561</v>
      </c>
      <c r="CS8" s="664"/>
      <c r="CT8" s="664"/>
      <c r="CU8" s="664"/>
      <c r="CV8" s="664"/>
      <c r="CW8" s="664"/>
      <c r="CX8" s="664"/>
      <c r="CY8" s="665"/>
      <c r="CZ8" s="723">
        <v>27.8</v>
      </c>
      <c r="DA8" s="723"/>
      <c r="DB8" s="723"/>
      <c r="DC8" s="723"/>
      <c r="DD8" s="669">
        <v>517355</v>
      </c>
      <c r="DE8" s="664"/>
      <c r="DF8" s="664"/>
      <c r="DG8" s="664"/>
      <c r="DH8" s="664"/>
      <c r="DI8" s="664"/>
      <c r="DJ8" s="664"/>
      <c r="DK8" s="664"/>
      <c r="DL8" s="664"/>
      <c r="DM8" s="664"/>
      <c r="DN8" s="664"/>
      <c r="DO8" s="664"/>
      <c r="DP8" s="665"/>
      <c r="DQ8" s="669">
        <v>9663485</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18180</v>
      </c>
      <c r="S9" s="664"/>
      <c r="T9" s="664"/>
      <c r="U9" s="664"/>
      <c r="V9" s="664"/>
      <c r="W9" s="664"/>
      <c r="X9" s="664"/>
      <c r="Y9" s="665"/>
      <c r="Z9" s="723">
        <v>0</v>
      </c>
      <c r="AA9" s="723"/>
      <c r="AB9" s="723"/>
      <c r="AC9" s="723"/>
      <c r="AD9" s="724">
        <v>18180</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4166939</v>
      </c>
      <c r="BH9" s="664"/>
      <c r="BI9" s="664"/>
      <c r="BJ9" s="664"/>
      <c r="BK9" s="664"/>
      <c r="BL9" s="664"/>
      <c r="BM9" s="664"/>
      <c r="BN9" s="665"/>
      <c r="BO9" s="723">
        <v>33</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4685824</v>
      </c>
      <c r="CS9" s="664"/>
      <c r="CT9" s="664"/>
      <c r="CU9" s="664"/>
      <c r="CV9" s="664"/>
      <c r="CW9" s="664"/>
      <c r="CX9" s="664"/>
      <c r="CY9" s="665"/>
      <c r="CZ9" s="723">
        <v>7.4</v>
      </c>
      <c r="DA9" s="723"/>
      <c r="DB9" s="723"/>
      <c r="DC9" s="723"/>
      <c r="DD9" s="669">
        <v>187988</v>
      </c>
      <c r="DE9" s="664"/>
      <c r="DF9" s="664"/>
      <c r="DG9" s="664"/>
      <c r="DH9" s="664"/>
      <c r="DI9" s="664"/>
      <c r="DJ9" s="664"/>
      <c r="DK9" s="664"/>
      <c r="DL9" s="664"/>
      <c r="DM9" s="664"/>
      <c r="DN9" s="664"/>
      <c r="DO9" s="664"/>
      <c r="DP9" s="665"/>
      <c r="DQ9" s="669">
        <v>4474443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237</v>
      </c>
      <c r="AA10" s="723"/>
      <c r="AB10" s="723"/>
      <c r="AC10" s="723"/>
      <c r="AD10" s="724" t="s">
        <v>237</v>
      </c>
      <c r="AE10" s="724"/>
      <c r="AF10" s="724"/>
      <c r="AG10" s="724"/>
      <c r="AH10" s="724"/>
      <c r="AI10" s="724"/>
      <c r="AJ10" s="724"/>
      <c r="AK10" s="724"/>
      <c r="AL10" s="666" t="s">
        <v>237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290591</v>
      </c>
      <c r="BH10" s="664"/>
      <c r="BI10" s="664"/>
      <c r="BJ10" s="664"/>
      <c r="BK10" s="664"/>
      <c r="BL10" s="664"/>
      <c r="BM10" s="664"/>
      <c r="BN10" s="665"/>
      <c r="BO10" s="723">
        <v>2.2999999999999998</v>
      </c>
      <c r="BP10" s="723"/>
      <c r="BQ10" s="723"/>
      <c r="BR10" s="723"/>
      <c r="BS10" s="669" t="s">
        <v>237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146527</v>
      </c>
      <c r="CS10" s="664"/>
      <c r="CT10" s="664"/>
      <c r="CU10" s="664"/>
      <c r="CV10" s="664"/>
      <c r="CW10" s="664"/>
      <c r="CX10" s="664"/>
      <c r="CY10" s="665"/>
      <c r="CZ10" s="723">
        <v>0.2</v>
      </c>
      <c r="DA10" s="723"/>
      <c r="DB10" s="723"/>
      <c r="DC10" s="723"/>
      <c r="DD10" s="669">
        <v>6611</v>
      </c>
      <c r="DE10" s="664"/>
      <c r="DF10" s="664"/>
      <c r="DG10" s="664"/>
      <c r="DH10" s="664"/>
      <c r="DI10" s="664"/>
      <c r="DJ10" s="664"/>
      <c r="DK10" s="664"/>
      <c r="DL10" s="664"/>
      <c r="DM10" s="664"/>
      <c r="DN10" s="664"/>
      <c r="DO10" s="664"/>
      <c r="DP10" s="665"/>
      <c r="DQ10" s="669">
        <v>111475</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237</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659052</v>
      </c>
      <c r="BH11" s="664"/>
      <c r="BI11" s="664"/>
      <c r="BJ11" s="664"/>
      <c r="BK11" s="664"/>
      <c r="BL11" s="664"/>
      <c r="BM11" s="664"/>
      <c r="BN11" s="665"/>
      <c r="BO11" s="723">
        <v>5.2</v>
      </c>
      <c r="BP11" s="723"/>
      <c r="BQ11" s="723"/>
      <c r="BR11" s="723"/>
      <c r="BS11" s="669">
        <v>130018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5248894</v>
      </c>
      <c r="CS11" s="664"/>
      <c r="CT11" s="664"/>
      <c r="CU11" s="664"/>
      <c r="CV11" s="664"/>
      <c r="CW11" s="664"/>
      <c r="CX11" s="664"/>
      <c r="CY11" s="665"/>
      <c r="CZ11" s="723">
        <v>8.3000000000000007</v>
      </c>
      <c r="DA11" s="723"/>
      <c r="DB11" s="723"/>
      <c r="DC11" s="723"/>
      <c r="DD11" s="669">
        <v>598543</v>
      </c>
      <c r="DE11" s="664"/>
      <c r="DF11" s="664"/>
      <c r="DG11" s="664"/>
      <c r="DH11" s="664"/>
      <c r="DI11" s="664"/>
      <c r="DJ11" s="664"/>
      <c r="DK11" s="664"/>
      <c r="DL11" s="664"/>
      <c r="DM11" s="664"/>
      <c r="DN11" s="664"/>
      <c r="DO11" s="664"/>
      <c r="DP11" s="665"/>
      <c r="DQ11" s="669">
        <v>2437904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2253493</v>
      </c>
      <c r="S12" s="664"/>
      <c r="T12" s="664"/>
      <c r="U12" s="664"/>
      <c r="V12" s="664"/>
      <c r="W12" s="664"/>
      <c r="X12" s="664"/>
      <c r="Y12" s="665"/>
      <c r="Z12" s="723">
        <v>3.5</v>
      </c>
      <c r="AA12" s="723"/>
      <c r="AB12" s="723"/>
      <c r="AC12" s="723"/>
      <c r="AD12" s="724">
        <v>2253493</v>
      </c>
      <c r="AE12" s="724"/>
      <c r="AF12" s="724"/>
      <c r="AG12" s="724"/>
      <c r="AH12" s="724"/>
      <c r="AI12" s="724"/>
      <c r="AJ12" s="724"/>
      <c r="AK12" s="724"/>
      <c r="AL12" s="666">
        <v>5.8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6159278</v>
      </c>
      <c r="BH12" s="664"/>
      <c r="BI12" s="664"/>
      <c r="BJ12" s="664"/>
      <c r="BK12" s="664"/>
      <c r="BL12" s="664"/>
      <c r="BM12" s="664"/>
      <c r="BN12" s="665"/>
      <c r="BO12" s="723">
        <v>48.8</v>
      </c>
      <c r="BP12" s="723"/>
      <c r="BQ12" s="723"/>
      <c r="BR12" s="723"/>
      <c r="BS12" s="669" t="s">
        <v>237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1556958</v>
      </c>
      <c r="CS12" s="664"/>
      <c r="CT12" s="664"/>
      <c r="CU12" s="664"/>
      <c r="CV12" s="664"/>
      <c r="CW12" s="664"/>
      <c r="CX12" s="664"/>
      <c r="CY12" s="665"/>
      <c r="CZ12" s="723">
        <v>2.5</v>
      </c>
      <c r="DA12" s="723"/>
      <c r="DB12" s="723"/>
      <c r="DC12" s="723"/>
      <c r="DD12" s="669">
        <v>79686</v>
      </c>
      <c r="DE12" s="664"/>
      <c r="DF12" s="664"/>
      <c r="DG12" s="664"/>
      <c r="DH12" s="664"/>
      <c r="DI12" s="664"/>
      <c r="DJ12" s="664"/>
      <c r="DK12" s="664"/>
      <c r="DL12" s="664"/>
      <c r="DM12" s="664"/>
      <c r="DN12" s="664"/>
      <c r="DO12" s="664"/>
      <c r="DP12" s="665"/>
      <c r="DQ12" s="669">
        <v>942787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13608</v>
      </c>
      <c r="S13" s="664"/>
      <c r="T13" s="664"/>
      <c r="U13" s="664"/>
      <c r="V13" s="664"/>
      <c r="W13" s="664"/>
      <c r="X13" s="664"/>
      <c r="Y13" s="665"/>
      <c r="Z13" s="723">
        <v>0</v>
      </c>
      <c r="AA13" s="723"/>
      <c r="AB13" s="723"/>
      <c r="AC13" s="723"/>
      <c r="AD13" s="724">
        <v>13608</v>
      </c>
      <c r="AE13" s="724"/>
      <c r="AF13" s="724"/>
      <c r="AG13" s="724"/>
      <c r="AH13" s="724"/>
      <c r="AI13" s="724"/>
      <c r="AJ13" s="724"/>
      <c r="AK13" s="724"/>
      <c r="AL13" s="666">
        <v>0</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6123904</v>
      </c>
      <c r="BH13" s="664"/>
      <c r="BI13" s="664"/>
      <c r="BJ13" s="664"/>
      <c r="BK13" s="664"/>
      <c r="BL13" s="664"/>
      <c r="BM13" s="664"/>
      <c r="BN13" s="665"/>
      <c r="BO13" s="723">
        <v>48.5</v>
      </c>
      <c r="BP13" s="723"/>
      <c r="BQ13" s="723"/>
      <c r="BR13" s="723"/>
      <c r="BS13" s="669" t="s">
        <v>177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5584333</v>
      </c>
      <c r="CS13" s="664"/>
      <c r="CT13" s="664"/>
      <c r="CU13" s="664"/>
      <c r="CV13" s="664"/>
      <c r="CW13" s="664"/>
      <c r="CX13" s="664"/>
      <c r="CY13" s="665"/>
      <c r="CZ13" s="723">
        <v>8.8000000000000007</v>
      </c>
      <c r="DA13" s="723"/>
      <c r="DB13" s="723"/>
      <c r="DC13" s="723"/>
      <c r="DD13" s="669">
        <v>2669156</v>
      </c>
      <c r="DE13" s="664"/>
      <c r="DF13" s="664"/>
      <c r="DG13" s="664"/>
      <c r="DH13" s="664"/>
      <c r="DI13" s="664"/>
      <c r="DJ13" s="664"/>
      <c r="DK13" s="664"/>
      <c r="DL13" s="664"/>
      <c r="DM13" s="664"/>
      <c r="DN13" s="664"/>
      <c r="DO13" s="664"/>
      <c r="DP13" s="665"/>
      <c r="DQ13" s="669">
        <v>3008790</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237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398457</v>
      </c>
      <c r="BH14" s="664"/>
      <c r="BI14" s="664"/>
      <c r="BJ14" s="664"/>
      <c r="BK14" s="664"/>
      <c r="BL14" s="664"/>
      <c r="BM14" s="664"/>
      <c r="BN14" s="665"/>
      <c r="BO14" s="723">
        <v>3.2</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2497983</v>
      </c>
      <c r="CS14" s="664"/>
      <c r="CT14" s="664"/>
      <c r="CU14" s="664"/>
      <c r="CV14" s="664"/>
      <c r="CW14" s="664"/>
      <c r="CX14" s="664"/>
      <c r="CY14" s="665"/>
      <c r="CZ14" s="723">
        <v>4</v>
      </c>
      <c r="DA14" s="723"/>
      <c r="DB14" s="723"/>
      <c r="DC14" s="723"/>
      <c r="DD14" s="669">
        <v>290983</v>
      </c>
      <c r="DE14" s="664"/>
      <c r="DF14" s="664"/>
      <c r="DG14" s="664"/>
      <c r="DH14" s="664"/>
      <c r="DI14" s="664"/>
      <c r="DJ14" s="664"/>
      <c r="DK14" s="664"/>
      <c r="DL14" s="664"/>
      <c r="DM14" s="664"/>
      <c r="DN14" s="664"/>
      <c r="DO14" s="664"/>
      <c r="DP14" s="665"/>
      <c r="DQ14" s="669">
        <v>2063839</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182570</v>
      </c>
      <c r="S15" s="664"/>
      <c r="T15" s="664"/>
      <c r="U15" s="664"/>
      <c r="V15" s="664"/>
      <c r="W15" s="664"/>
      <c r="X15" s="664"/>
      <c r="Y15" s="665"/>
      <c r="Z15" s="723">
        <v>0.3</v>
      </c>
      <c r="AA15" s="723"/>
      <c r="AB15" s="723"/>
      <c r="AC15" s="723"/>
      <c r="AD15" s="724">
        <v>182570</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701387</v>
      </c>
      <c r="BH15" s="664"/>
      <c r="BI15" s="664"/>
      <c r="BJ15" s="664"/>
      <c r="BK15" s="664"/>
      <c r="BL15" s="664"/>
      <c r="BM15" s="664"/>
      <c r="BN15" s="665"/>
      <c r="BO15" s="723">
        <v>5.6</v>
      </c>
      <c r="BP15" s="723"/>
      <c r="BQ15" s="723"/>
      <c r="BR15" s="723"/>
      <c r="BS15" s="669" t="s">
        <v>237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6951529</v>
      </c>
      <c r="CS15" s="664"/>
      <c r="CT15" s="664"/>
      <c r="CU15" s="664"/>
      <c r="CV15" s="664"/>
      <c r="CW15" s="664"/>
      <c r="CX15" s="664"/>
      <c r="CY15" s="665"/>
      <c r="CZ15" s="723">
        <v>11</v>
      </c>
      <c r="DA15" s="723"/>
      <c r="DB15" s="723"/>
      <c r="DC15" s="723"/>
      <c r="DD15" s="669">
        <v>1209834</v>
      </c>
      <c r="DE15" s="664"/>
      <c r="DF15" s="664"/>
      <c r="DG15" s="664"/>
      <c r="DH15" s="664"/>
      <c r="DI15" s="664"/>
      <c r="DJ15" s="664"/>
      <c r="DK15" s="664"/>
      <c r="DL15" s="664"/>
      <c r="DM15" s="664"/>
      <c r="DN15" s="664"/>
      <c r="DO15" s="664"/>
      <c r="DP15" s="665"/>
      <c r="DQ15" s="669">
        <v>5342258</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v>5243</v>
      </c>
      <c r="BH16" s="664"/>
      <c r="BI16" s="664"/>
      <c r="BJ16" s="664"/>
      <c r="BK16" s="664"/>
      <c r="BL16" s="664"/>
      <c r="BM16" s="664"/>
      <c r="BN16" s="665"/>
      <c r="BO16" s="723">
        <v>0</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71082</v>
      </c>
      <c r="CS16" s="664"/>
      <c r="CT16" s="664"/>
      <c r="CU16" s="664"/>
      <c r="CV16" s="664"/>
      <c r="CW16" s="664"/>
      <c r="CX16" s="664"/>
      <c r="CY16" s="665"/>
      <c r="CZ16" s="723">
        <v>0.1</v>
      </c>
      <c r="DA16" s="723"/>
      <c r="DB16" s="723"/>
      <c r="DC16" s="723"/>
      <c r="DD16" s="669" t="s">
        <v>237</v>
      </c>
      <c r="DE16" s="664"/>
      <c r="DF16" s="664"/>
      <c r="DG16" s="664"/>
      <c r="DH16" s="664"/>
      <c r="DI16" s="664"/>
      <c r="DJ16" s="664"/>
      <c r="DK16" s="664"/>
      <c r="DL16" s="664"/>
      <c r="DM16" s="664"/>
      <c r="DN16" s="664"/>
      <c r="DO16" s="664"/>
      <c r="DP16" s="665"/>
      <c r="DQ16" s="669">
        <v>2571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45176</v>
      </c>
      <c r="S17" s="664"/>
      <c r="T17" s="664"/>
      <c r="U17" s="664"/>
      <c r="V17" s="664"/>
      <c r="W17" s="664"/>
      <c r="X17" s="664"/>
      <c r="Y17" s="665"/>
      <c r="Z17" s="723">
        <v>0.1</v>
      </c>
      <c r="AA17" s="723"/>
      <c r="AB17" s="723"/>
      <c r="AC17" s="723"/>
      <c r="AD17" s="724">
        <v>45176</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237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9279803</v>
      </c>
      <c r="CS17" s="664"/>
      <c r="CT17" s="664"/>
      <c r="CU17" s="664"/>
      <c r="CV17" s="664"/>
      <c r="CW17" s="664"/>
      <c r="CX17" s="664"/>
      <c r="CY17" s="665"/>
      <c r="CZ17" s="723">
        <v>14.7</v>
      </c>
      <c r="DA17" s="723"/>
      <c r="DB17" s="723"/>
      <c r="DC17" s="723"/>
      <c r="DD17" s="669" t="s">
        <v>127</v>
      </c>
      <c r="DE17" s="664"/>
      <c r="DF17" s="664"/>
      <c r="DG17" s="664"/>
      <c r="DH17" s="664"/>
      <c r="DI17" s="664"/>
      <c r="DJ17" s="664"/>
      <c r="DK17" s="664"/>
      <c r="DL17" s="664"/>
      <c r="DM17" s="664"/>
      <c r="DN17" s="664"/>
      <c r="DO17" s="664"/>
      <c r="DP17" s="665"/>
      <c r="DQ17" s="669">
        <v>9085751</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24622500</v>
      </c>
      <c r="S18" s="664"/>
      <c r="T18" s="664"/>
      <c r="U18" s="664"/>
      <c r="V18" s="664"/>
      <c r="W18" s="664"/>
      <c r="X18" s="664"/>
      <c r="Y18" s="665"/>
      <c r="Z18" s="723">
        <v>37.799999999999997</v>
      </c>
      <c r="AA18" s="723"/>
      <c r="AB18" s="723"/>
      <c r="AC18" s="723"/>
      <c r="AD18" s="724">
        <v>22676083</v>
      </c>
      <c r="AE18" s="724"/>
      <c r="AF18" s="724"/>
      <c r="AG18" s="724"/>
      <c r="AH18" s="724"/>
      <c r="AI18" s="724"/>
      <c r="AJ18" s="724"/>
      <c r="AK18" s="724"/>
      <c r="AL18" s="666">
        <v>58.2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237</v>
      </c>
      <c r="DA18" s="723"/>
      <c r="DB18" s="723"/>
      <c r="DC18" s="723"/>
      <c r="DD18" s="669" t="s">
        <v>237</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22676083</v>
      </c>
      <c r="S19" s="664"/>
      <c r="T19" s="664"/>
      <c r="U19" s="664"/>
      <c r="V19" s="664"/>
      <c r="W19" s="664"/>
      <c r="X19" s="664"/>
      <c r="Y19" s="665"/>
      <c r="Z19" s="723">
        <v>34.799999999999997</v>
      </c>
      <c r="AA19" s="723"/>
      <c r="AB19" s="723"/>
      <c r="AC19" s="723"/>
      <c r="AD19" s="724">
        <v>22676083</v>
      </c>
      <c r="AE19" s="724"/>
      <c r="AF19" s="724"/>
      <c r="AG19" s="724"/>
      <c r="AH19" s="724"/>
      <c r="AI19" s="724"/>
      <c r="AJ19" s="724"/>
      <c r="AK19" s="724"/>
      <c r="AL19" s="666">
        <v>58.2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35020</v>
      </c>
      <c r="BH19" s="664"/>
      <c r="BI19" s="664"/>
      <c r="BJ19" s="664"/>
      <c r="BK19" s="664"/>
      <c r="BL19" s="664"/>
      <c r="BM19" s="664"/>
      <c r="BN19" s="665"/>
      <c r="BO19" s="723">
        <v>0.3</v>
      </c>
      <c r="BP19" s="723"/>
      <c r="BQ19" s="723"/>
      <c r="BR19" s="723"/>
      <c r="BS19" s="669" t="s">
        <v>237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237</v>
      </c>
      <c r="DA19" s="723"/>
      <c r="DB19" s="723"/>
      <c r="DC19" s="723"/>
      <c r="DD19" s="669" t="s">
        <v>237</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1701326</v>
      </c>
      <c r="S20" s="664"/>
      <c r="T20" s="664"/>
      <c r="U20" s="664"/>
      <c r="V20" s="664"/>
      <c r="W20" s="664"/>
      <c r="X20" s="664"/>
      <c r="Y20" s="665"/>
      <c r="Z20" s="723">
        <v>2.6</v>
      </c>
      <c r="AA20" s="723"/>
      <c r="AB20" s="723"/>
      <c r="AC20" s="723"/>
      <c r="AD20" s="724" t="s">
        <v>177</v>
      </c>
      <c r="AE20" s="724"/>
      <c r="AF20" s="724"/>
      <c r="AG20" s="724"/>
      <c r="AH20" s="724"/>
      <c r="AI20" s="724"/>
      <c r="AJ20" s="724"/>
      <c r="AK20" s="724"/>
      <c r="AL20" s="666" t="s">
        <v>237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35020</v>
      </c>
      <c r="BH20" s="664"/>
      <c r="BI20" s="664"/>
      <c r="BJ20" s="664"/>
      <c r="BK20" s="664"/>
      <c r="BL20" s="664"/>
      <c r="BM20" s="664"/>
      <c r="BN20" s="665"/>
      <c r="BO20" s="723">
        <v>0.3</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63152096</v>
      </c>
      <c r="CS20" s="664"/>
      <c r="CT20" s="664"/>
      <c r="CU20" s="664"/>
      <c r="CV20" s="664"/>
      <c r="CW20" s="664"/>
      <c r="CX20" s="664"/>
      <c r="CY20" s="665"/>
      <c r="CZ20" s="723">
        <v>100</v>
      </c>
      <c r="DA20" s="723"/>
      <c r="DB20" s="723"/>
      <c r="DC20" s="723"/>
      <c r="DD20" s="669">
        <v>5695037</v>
      </c>
      <c r="DE20" s="664"/>
      <c r="DF20" s="664"/>
      <c r="DG20" s="664"/>
      <c r="DH20" s="664"/>
      <c r="DI20" s="664"/>
      <c r="DJ20" s="664"/>
      <c r="DK20" s="664"/>
      <c r="DL20" s="664"/>
      <c r="DM20" s="664"/>
      <c r="DN20" s="664"/>
      <c r="DO20" s="664"/>
      <c r="DP20" s="665"/>
      <c r="DQ20" s="669">
        <v>45893195</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245091</v>
      </c>
      <c r="S21" s="664"/>
      <c r="T21" s="664"/>
      <c r="U21" s="664"/>
      <c r="V21" s="664"/>
      <c r="W21" s="664"/>
      <c r="X21" s="664"/>
      <c r="Y21" s="665"/>
      <c r="Z21" s="723">
        <v>0.4</v>
      </c>
      <c r="AA21" s="723"/>
      <c r="AB21" s="723"/>
      <c r="AC21" s="723"/>
      <c r="AD21" s="724" t="s">
        <v>127</v>
      </c>
      <c r="AE21" s="724"/>
      <c r="AF21" s="724"/>
      <c r="AG21" s="724"/>
      <c r="AH21" s="724"/>
      <c r="AI21" s="724"/>
      <c r="AJ21" s="724"/>
      <c r="AK21" s="724"/>
      <c r="AL21" s="666" t="s">
        <v>237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35020</v>
      </c>
      <c r="BH21" s="664"/>
      <c r="BI21" s="664"/>
      <c r="BJ21" s="664"/>
      <c r="BK21" s="664"/>
      <c r="BL21" s="664"/>
      <c r="BM21" s="664"/>
      <c r="BN21" s="665"/>
      <c r="BO21" s="723">
        <v>0.3</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40776499</v>
      </c>
      <c r="S22" s="664"/>
      <c r="T22" s="664"/>
      <c r="U22" s="664"/>
      <c r="V22" s="664"/>
      <c r="W22" s="664"/>
      <c r="X22" s="664"/>
      <c r="Y22" s="665"/>
      <c r="Z22" s="723">
        <v>62.6</v>
      </c>
      <c r="AA22" s="723"/>
      <c r="AB22" s="723"/>
      <c r="AC22" s="723"/>
      <c r="AD22" s="724">
        <v>38830082</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177</v>
      </c>
      <c r="BP22" s="723"/>
      <c r="BQ22" s="723"/>
      <c r="BR22" s="723"/>
      <c r="BS22" s="669" t="s">
        <v>237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17027</v>
      </c>
      <c r="S23" s="664"/>
      <c r="T23" s="664"/>
      <c r="U23" s="664"/>
      <c r="V23" s="664"/>
      <c r="W23" s="664"/>
      <c r="X23" s="664"/>
      <c r="Y23" s="665"/>
      <c r="Z23" s="723">
        <v>0</v>
      </c>
      <c r="AA23" s="723"/>
      <c r="AB23" s="723"/>
      <c r="AC23" s="723"/>
      <c r="AD23" s="724">
        <v>17027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237</v>
      </c>
      <c r="BP23" s="723"/>
      <c r="BQ23" s="723"/>
      <c r="BR23" s="723"/>
      <c r="BS23" s="669" t="s">
        <v>237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210872</v>
      </c>
      <c r="S24" s="664"/>
      <c r="T24" s="664"/>
      <c r="U24" s="664"/>
      <c r="V24" s="664"/>
      <c r="W24" s="664"/>
      <c r="X24" s="664"/>
      <c r="Y24" s="665"/>
      <c r="Z24" s="723">
        <v>0.3</v>
      </c>
      <c r="AA24" s="723"/>
      <c r="AB24" s="723"/>
      <c r="AC24" s="723"/>
      <c r="AD24" s="724" t="s">
        <v>237</v>
      </c>
      <c r="AE24" s="724"/>
      <c r="AF24" s="724"/>
      <c r="AG24" s="724"/>
      <c r="AH24" s="724"/>
      <c r="AI24" s="724"/>
      <c r="AJ24" s="724"/>
      <c r="AK24" s="724"/>
      <c r="AL24" s="666" t="s">
        <v>177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30396975</v>
      </c>
      <c r="CS24" s="727"/>
      <c r="CT24" s="727"/>
      <c r="CU24" s="727"/>
      <c r="CV24" s="727"/>
      <c r="CW24" s="727"/>
      <c r="CX24" s="727"/>
      <c r="CY24" s="773"/>
      <c r="CZ24" s="774">
        <v>48.1</v>
      </c>
      <c r="DA24" s="743"/>
      <c r="DB24" s="743"/>
      <c r="DC24" s="777"/>
      <c r="DD24" s="772">
        <v>22840167</v>
      </c>
      <c r="DE24" s="727"/>
      <c r="DF24" s="727"/>
      <c r="DG24" s="727"/>
      <c r="DH24" s="727"/>
      <c r="DI24" s="727"/>
      <c r="DJ24" s="727"/>
      <c r="DK24" s="773"/>
      <c r="DL24" s="772">
        <v>22580213</v>
      </c>
      <c r="DM24" s="727"/>
      <c r="DN24" s="727"/>
      <c r="DO24" s="727"/>
      <c r="DP24" s="727"/>
      <c r="DQ24" s="727"/>
      <c r="DR24" s="727"/>
      <c r="DS24" s="727"/>
      <c r="DT24" s="727"/>
      <c r="DU24" s="727"/>
      <c r="DV24" s="773"/>
      <c r="DW24" s="774">
        <v>55.2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717169</v>
      </c>
      <c r="S25" s="664"/>
      <c r="T25" s="664"/>
      <c r="U25" s="664"/>
      <c r="V25" s="664"/>
      <c r="W25" s="664"/>
      <c r="X25" s="664"/>
      <c r="Y25" s="665"/>
      <c r="Z25" s="723">
        <v>1.1000000000000001</v>
      </c>
      <c r="AA25" s="723"/>
      <c r="AB25" s="723"/>
      <c r="AC25" s="723"/>
      <c r="AD25" s="724">
        <v>49277</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237</v>
      </c>
      <c r="BP25" s="723"/>
      <c r="BQ25" s="723"/>
      <c r="BR25" s="723"/>
      <c r="BS25" s="669" t="s">
        <v>237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10841268</v>
      </c>
      <c r="CS25" s="662"/>
      <c r="CT25" s="662"/>
      <c r="CU25" s="662"/>
      <c r="CV25" s="662"/>
      <c r="CW25" s="662"/>
      <c r="CX25" s="662"/>
      <c r="CY25" s="663"/>
      <c r="CZ25" s="666">
        <v>17.2</v>
      </c>
      <c r="DA25" s="695"/>
      <c r="DB25" s="695"/>
      <c r="DC25" s="696"/>
      <c r="DD25" s="669">
        <v>10073576</v>
      </c>
      <c r="DE25" s="662"/>
      <c r="DF25" s="662"/>
      <c r="DG25" s="662"/>
      <c r="DH25" s="662"/>
      <c r="DI25" s="662"/>
      <c r="DJ25" s="662"/>
      <c r="DK25" s="663"/>
      <c r="DL25" s="669">
        <v>9899274</v>
      </c>
      <c r="DM25" s="662"/>
      <c r="DN25" s="662"/>
      <c r="DO25" s="662"/>
      <c r="DP25" s="662"/>
      <c r="DQ25" s="662"/>
      <c r="DR25" s="662"/>
      <c r="DS25" s="662"/>
      <c r="DT25" s="662"/>
      <c r="DU25" s="662"/>
      <c r="DV25" s="663"/>
      <c r="DW25" s="666">
        <v>24.2</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86471</v>
      </c>
      <c r="S26" s="664"/>
      <c r="T26" s="664"/>
      <c r="U26" s="664"/>
      <c r="V26" s="664"/>
      <c r="W26" s="664"/>
      <c r="X26" s="664"/>
      <c r="Y26" s="665"/>
      <c r="Z26" s="723">
        <v>0.1</v>
      </c>
      <c r="AA26" s="723"/>
      <c r="AB26" s="723"/>
      <c r="AC26" s="723"/>
      <c r="AD26" s="724" t="s">
        <v>237</v>
      </c>
      <c r="AE26" s="724"/>
      <c r="AF26" s="724"/>
      <c r="AG26" s="724"/>
      <c r="AH26" s="724"/>
      <c r="AI26" s="724"/>
      <c r="AJ26" s="724"/>
      <c r="AK26" s="724"/>
      <c r="AL26" s="666" t="s">
        <v>127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237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6919129</v>
      </c>
      <c r="CS26" s="664"/>
      <c r="CT26" s="664"/>
      <c r="CU26" s="664"/>
      <c r="CV26" s="664"/>
      <c r="CW26" s="664"/>
      <c r="CX26" s="664"/>
      <c r="CY26" s="665"/>
      <c r="CZ26" s="666">
        <v>11</v>
      </c>
      <c r="DA26" s="695"/>
      <c r="DB26" s="695"/>
      <c r="DC26" s="696"/>
      <c r="DD26" s="669">
        <v>6262628</v>
      </c>
      <c r="DE26" s="664"/>
      <c r="DF26" s="664"/>
      <c r="DG26" s="664"/>
      <c r="DH26" s="664"/>
      <c r="DI26" s="664"/>
      <c r="DJ26" s="664"/>
      <c r="DK26" s="665"/>
      <c r="DL26" s="669" t="s">
        <v>127</v>
      </c>
      <c r="DM26" s="664"/>
      <c r="DN26" s="664"/>
      <c r="DO26" s="664"/>
      <c r="DP26" s="664"/>
      <c r="DQ26" s="664"/>
      <c r="DR26" s="664"/>
      <c r="DS26" s="664"/>
      <c r="DT26" s="664"/>
      <c r="DU26" s="664"/>
      <c r="DV26" s="665"/>
      <c r="DW26" s="666" t="s">
        <v>237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5820075</v>
      </c>
      <c r="S27" s="664"/>
      <c r="T27" s="664"/>
      <c r="U27" s="664"/>
      <c r="V27" s="664"/>
      <c r="W27" s="664"/>
      <c r="X27" s="664"/>
      <c r="Y27" s="665"/>
      <c r="Z27" s="723">
        <v>8.9</v>
      </c>
      <c r="AA27" s="723"/>
      <c r="AB27" s="723"/>
      <c r="AC27" s="723"/>
      <c r="AD27" s="724" t="s">
        <v>237</v>
      </c>
      <c r="AE27" s="724"/>
      <c r="AF27" s="724"/>
      <c r="AG27" s="724"/>
      <c r="AH27" s="724"/>
      <c r="AI27" s="724"/>
      <c r="AJ27" s="724"/>
      <c r="AK27" s="724"/>
      <c r="AL27" s="666" t="s">
        <v>177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12613686</v>
      </c>
      <c r="BH27" s="664"/>
      <c r="BI27" s="664"/>
      <c r="BJ27" s="664"/>
      <c r="BK27" s="664"/>
      <c r="BL27" s="664"/>
      <c r="BM27" s="664"/>
      <c r="BN27" s="665"/>
      <c r="BO27" s="723">
        <v>100</v>
      </c>
      <c r="BP27" s="723"/>
      <c r="BQ27" s="723"/>
      <c r="BR27" s="723"/>
      <c r="BS27" s="669">
        <v>130018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10275916</v>
      </c>
      <c r="CS27" s="662"/>
      <c r="CT27" s="662"/>
      <c r="CU27" s="662"/>
      <c r="CV27" s="662"/>
      <c r="CW27" s="662"/>
      <c r="CX27" s="662"/>
      <c r="CY27" s="663"/>
      <c r="CZ27" s="666">
        <v>16.3</v>
      </c>
      <c r="DA27" s="695"/>
      <c r="DB27" s="695"/>
      <c r="DC27" s="696"/>
      <c r="DD27" s="669">
        <v>3680852</v>
      </c>
      <c r="DE27" s="662"/>
      <c r="DF27" s="662"/>
      <c r="DG27" s="662"/>
      <c r="DH27" s="662"/>
      <c r="DI27" s="662"/>
      <c r="DJ27" s="662"/>
      <c r="DK27" s="663"/>
      <c r="DL27" s="669">
        <v>3598549</v>
      </c>
      <c r="DM27" s="662"/>
      <c r="DN27" s="662"/>
      <c r="DO27" s="662"/>
      <c r="DP27" s="662"/>
      <c r="DQ27" s="662"/>
      <c r="DR27" s="662"/>
      <c r="DS27" s="662"/>
      <c r="DT27" s="662"/>
      <c r="DU27" s="662"/>
      <c r="DV27" s="663"/>
      <c r="DW27" s="666">
        <v>8.8000000000000007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237</v>
      </c>
      <c r="S28" s="664"/>
      <c r="T28" s="664"/>
      <c r="U28" s="664"/>
      <c r="V28" s="664"/>
      <c r="W28" s="664"/>
      <c r="X28" s="664"/>
      <c r="Y28" s="665"/>
      <c r="Z28" s="723" t="s">
        <v>237</v>
      </c>
      <c r="AA28" s="723"/>
      <c r="AB28" s="723"/>
      <c r="AC28" s="723"/>
      <c r="AD28" s="724" t="s">
        <v>237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9279791</v>
      </c>
      <c r="CS28" s="664"/>
      <c r="CT28" s="664"/>
      <c r="CU28" s="664"/>
      <c r="CV28" s="664"/>
      <c r="CW28" s="664"/>
      <c r="CX28" s="664"/>
      <c r="CY28" s="665"/>
      <c r="CZ28" s="666">
        <v>14.7</v>
      </c>
      <c r="DA28" s="695"/>
      <c r="DB28" s="695"/>
      <c r="DC28" s="696"/>
      <c r="DD28" s="669">
        <v>9085739</v>
      </c>
      <c r="DE28" s="664"/>
      <c r="DF28" s="664"/>
      <c r="DG28" s="664"/>
      <c r="DH28" s="664"/>
      <c r="DI28" s="664"/>
      <c r="DJ28" s="664"/>
      <c r="DK28" s="665"/>
      <c r="DL28" s="669">
        <v>9082390</v>
      </c>
      <c r="DM28" s="664"/>
      <c r="DN28" s="664"/>
      <c r="DO28" s="664"/>
      <c r="DP28" s="664"/>
      <c r="DQ28" s="664"/>
      <c r="DR28" s="664"/>
      <c r="DS28" s="664"/>
      <c r="DT28" s="664"/>
      <c r="DU28" s="664"/>
      <c r="DV28" s="665"/>
      <c r="DW28" s="666">
        <v>22.2</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5172630</v>
      </c>
      <c r="S29" s="664"/>
      <c r="T29" s="664"/>
      <c r="U29" s="664"/>
      <c r="V29" s="664"/>
      <c r="W29" s="664"/>
      <c r="X29" s="664"/>
      <c r="Y29" s="665"/>
      <c r="Z29" s="723">
        <v>7.9</v>
      </c>
      <c r="AA29" s="723"/>
      <c r="AB29" s="723"/>
      <c r="AC29" s="723"/>
      <c r="AD29" s="724" t="s">
        <v>127</v>
      </c>
      <c r="AE29" s="724"/>
      <c r="AF29" s="724"/>
      <c r="AG29" s="724"/>
      <c r="AH29" s="724"/>
      <c r="AI29" s="724"/>
      <c r="AJ29" s="724"/>
      <c r="AK29" s="724"/>
      <c r="AL29" s="666" t="s">
        <v>237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9279791</v>
      </c>
      <c r="CS29" s="662"/>
      <c r="CT29" s="662"/>
      <c r="CU29" s="662"/>
      <c r="CV29" s="662"/>
      <c r="CW29" s="662"/>
      <c r="CX29" s="662"/>
      <c r="CY29" s="663"/>
      <c r="CZ29" s="666">
        <v>14.7</v>
      </c>
      <c r="DA29" s="695"/>
      <c r="DB29" s="695"/>
      <c r="DC29" s="696"/>
      <c r="DD29" s="669">
        <v>9085739</v>
      </c>
      <c r="DE29" s="662"/>
      <c r="DF29" s="662"/>
      <c r="DG29" s="662"/>
      <c r="DH29" s="662"/>
      <c r="DI29" s="662"/>
      <c r="DJ29" s="662"/>
      <c r="DK29" s="663"/>
      <c r="DL29" s="669">
        <v>9082390</v>
      </c>
      <c r="DM29" s="662"/>
      <c r="DN29" s="662"/>
      <c r="DO29" s="662"/>
      <c r="DP29" s="662"/>
      <c r="DQ29" s="662"/>
      <c r="DR29" s="662"/>
      <c r="DS29" s="662"/>
      <c r="DT29" s="662"/>
      <c r="DU29" s="662"/>
      <c r="DV29" s="663"/>
      <c r="DW29" s="666">
        <v>22.2</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286889</v>
      </c>
      <c r="S30" s="664"/>
      <c r="T30" s="664"/>
      <c r="U30" s="664"/>
      <c r="V30" s="664"/>
      <c r="W30" s="664"/>
      <c r="X30" s="664"/>
      <c r="Y30" s="665"/>
      <c r="Z30" s="723">
        <v>0.4</v>
      </c>
      <c r="AA30" s="723"/>
      <c r="AB30" s="723"/>
      <c r="AC30" s="723"/>
      <c r="AD30" s="724">
        <v>76753</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99.2</v>
      </c>
      <c r="BH30" s="742"/>
      <c r="BI30" s="742"/>
      <c r="BJ30" s="742"/>
      <c r="BK30" s="742"/>
      <c r="BL30" s="742"/>
      <c r="BM30" s="743">
        <v>96.1</v>
      </c>
      <c r="BN30" s="742"/>
      <c r="BO30" s="742"/>
      <c r="BP30" s="742"/>
      <c r="BQ30" s="744"/>
      <c r="BR30" s="741">
        <v>99</v>
      </c>
      <c r="BS30" s="742"/>
      <c r="BT30" s="742"/>
      <c r="BU30" s="742"/>
      <c r="BV30" s="742"/>
      <c r="BW30" s="742"/>
      <c r="BX30" s="743">
        <v>95.6</v>
      </c>
      <c r="BY30" s="742"/>
      <c r="BZ30" s="742"/>
      <c r="CA30" s="742"/>
      <c r="CB30" s="744"/>
      <c r="CD30" s="747"/>
      <c r="CE30" s="748"/>
      <c r="CF30" s="705" t="s">
        <v>309</v>
      </c>
      <c r="CG30" s="702"/>
      <c r="CH30" s="702"/>
      <c r="CI30" s="702"/>
      <c r="CJ30" s="702"/>
      <c r="CK30" s="702"/>
      <c r="CL30" s="702"/>
      <c r="CM30" s="702"/>
      <c r="CN30" s="702"/>
      <c r="CO30" s="702"/>
      <c r="CP30" s="702"/>
      <c r="CQ30" s="703"/>
      <c r="CR30" s="661">
        <v>8945732</v>
      </c>
      <c r="CS30" s="664"/>
      <c r="CT30" s="664"/>
      <c r="CU30" s="664"/>
      <c r="CV30" s="664"/>
      <c r="CW30" s="664"/>
      <c r="CX30" s="664"/>
      <c r="CY30" s="665"/>
      <c r="CZ30" s="666">
        <v>14.2</v>
      </c>
      <c r="DA30" s="695"/>
      <c r="DB30" s="695"/>
      <c r="DC30" s="696"/>
      <c r="DD30" s="669">
        <v>8751755</v>
      </c>
      <c r="DE30" s="664"/>
      <c r="DF30" s="664"/>
      <c r="DG30" s="664"/>
      <c r="DH30" s="664"/>
      <c r="DI30" s="664"/>
      <c r="DJ30" s="664"/>
      <c r="DK30" s="665"/>
      <c r="DL30" s="669">
        <v>8748406</v>
      </c>
      <c r="DM30" s="664"/>
      <c r="DN30" s="664"/>
      <c r="DO30" s="664"/>
      <c r="DP30" s="664"/>
      <c r="DQ30" s="664"/>
      <c r="DR30" s="664"/>
      <c r="DS30" s="664"/>
      <c r="DT30" s="664"/>
      <c r="DU30" s="664"/>
      <c r="DV30" s="665"/>
      <c r="DW30" s="666">
        <v>21.4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18341</v>
      </c>
      <c r="S31" s="664"/>
      <c r="T31" s="664"/>
      <c r="U31" s="664"/>
      <c r="V31" s="664"/>
      <c r="W31" s="664"/>
      <c r="X31" s="664"/>
      <c r="Y31" s="665"/>
      <c r="Z31" s="723">
        <v>0</v>
      </c>
      <c r="AA31" s="723"/>
      <c r="AB31" s="723"/>
      <c r="AC31" s="723"/>
      <c r="AD31" s="724" t="s">
        <v>237</v>
      </c>
      <c r="AE31" s="724"/>
      <c r="AF31" s="724"/>
      <c r="AG31" s="724"/>
      <c r="AH31" s="724"/>
      <c r="AI31" s="724"/>
      <c r="AJ31" s="724"/>
      <c r="AK31" s="724"/>
      <c r="AL31" s="666" t="s">
        <v>237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96.9</v>
      </c>
      <c r="BN31" s="740"/>
      <c r="BO31" s="740"/>
      <c r="BP31" s="740"/>
      <c r="BQ31" s="701"/>
      <c r="BR31" s="739">
        <v>99.1</v>
      </c>
      <c r="BS31" s="662"/>
      <c r="BT31" s="662"/>
      <c r="BU31" s="662"/>
      <c r="BV31" s="662"/>
      <c r="BW31" s="662"/>
      <c r="BX31" s="667">
        <v>96.3</v>
      </c>
      <c r="BY31" s="740"/>
      <c r="BZ31" s="740"/>
      <c r="CA31" s="740"/>
      <c r="CB31" s="701"/>
      <c r="CD31" s="747"/>
      <c r="CE31" s="748"/>
      <c r="CF31" s="705" t="s">
        <v>313</v>
      </c>
      <c r="CG31" s="702"/>
      <c r="CH31" s="702"/>
      <c r="CI31" s="702"/>
      <c r="CJ31" s="702"/>
      <c r="CK31" s="702"/>
      <c r="CL31" s="702"/>
      <c r="CM31" s="702"/>
      <c r="CN31" s="702"/>
      <c r="CO31" s="702"/>
      <c r="CP31" s="702"/>
      <c r="CQ31" s="703"/>
      <c r="CR31" s="661">
        <v>334059</v>
      </c>
      <c r="CS31" s="662"/>
      <c r="CT31" s="662"/>
      <c r="CU31" s="662"/>
      <c r="CV31" s="662"/>
      <c r="CW31" s="662"/>
      <c r="CX31" s="662"/>
      <c r="CY31" s="663"/>
      <c r="CZ31" s="666">
        <v>0.5</v>
      </c>
      <c r="DA31" s="695"/>
      <c r="DB31" s="695"/>
      <c r="DC31" s="696"/>
      <c r="DD31" s="669">
        <v>333984</v>
      </c>
      <c r="DE31" s="662"/>
      <c r="DF31" s="662"/>
      <c r="DG31" s="662"/>
      <c r="DH31" s="662"/>
      <c r="DI31" s="662"/>
      <c r="DJ31" s="662"/>
      <c r="DK31" s="663"/>
      <c r="DL31" s="669">
        <v>333984</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2384661</v>
      </c>
      <c r="S32" s="664"/>
      <c r="T32" s="664"/>
      <c r="U32" s="664"/>
      <c r="V32" s="664"/>
      <c r="W32" s="664"/>
      <c r="X32" s="664"/>
      <c r="Y32" s="665"/>
      <c r="Z32" s="723">
        <v>3.7</v>
      </c>
      <c r="AA32" s="723"/>
      <c r="AB32" s="723"/>
      <c r="AC32" s="723"/>
      <c r="AD32" s="724" t="s">
        <v>127</v>
      </c>
      <c r="AE32" s="724"/>
      <c r="AF32" s="724"/>
      <c r="AG32" s="724"/>
      <c r="AH32" s="724"/>
      <c r="AI32" s="724"/>
      <c r="AJ32" s="724"/>
      <c r="AK32" s="724"/>
      <c r="AL32" s="666" t="s">
        <v>237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98.9</v>
      </c>
      <c r="BH32" s="677"/>
      <c r="BI32" s="677"/>
      <c r="BJ32" s="677"/>
      <c r="BK32" s="677"/>
      <c r="BL32" s="677"/>
      <c r="BM32" s="721">
        <v>95</v>
      </c>
      <c r="BN32" s="677"/>
      <c r="BO32" s="677"/>
      <c r="BP32" s="677"/>
      <c r="BQ32" s="714"/>
      <c r="BR32" s="738">
        <v>98.8</v>
      </c>
      <c r="BS32" s="677"/>
      <c r="BT32" s="677"/>
      <c r="BU32" s="677"/>
      <c r="BV32" s="677"/>
      <c r="BW32" s="677"/>
      <c r="BX32" s="721">
        <v>94.4</v>
      </c>
      <c r="BY32" s="677"/>
      <c r="BZ32" s="677"/>
      <c r="CA32" s="677"/>
      <c r="CB32" s="714"/>
      <c r="CD32" s="749"/>
      <c r="CE32" s="750"/>
      <c r="CF32" s="705" t="s">
        <v>316</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2433945</v>
      </c>
      <c r="S33" s="664"/>
      <c r="T33" s="664"/>
      <c r="U33" s="664"/>
      <c r="V33" s="664"/>
      <c r="W33" s="664"/>
      <c r="X33" s="664"/>
      <c r="Y33" s="665"/>
      <c r="Z33" s="723">
        <v>3.7</v>
      </c>
      <c r="AA33" s="723"/>
      <c r="AB33" s="723"/>
      <c r="AC33" s="723"/>
      <c r="AD33" s="724" t="s">
        <v>237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26989002</v>
      </c>
      <c r="CS33" s="662"/>
      <c r="CT33" s="662"/>
      <c r="CU33" s="662"/>
      <c r="CV33" s="662"/>
      <c r="CW33" s="662"/>
      <c r="CX33" s="662"/>
      <c r="CY33" s="663"/>
      <c r="CZ33" s="666">
        <v>42.7</v>
      </c>
      <c r="DA33" s="695"/>
      <c r="DB33" s="695"/>
      <c r="DC33" s="696"/>
      <c r="DD33" s="669">
        <v>21846633</v>
      </c>
      <c r="DE33" s="662"/>
      <c r="DF33" s="662"/>
      <c r="DG33" s="662"/>
      <c r="DH33" s="662"/>
      <c r="DI33" s="662"/>
      <c r="DJ33" s="662"/>
      <c r="DK33" s="663"/>
      <c r="DL33" s="669">
        <v>15679520</v>
      </c>
      <c r="DM33" s="662"/>
      <c r="DN33" s="662"/>
      <c r="DO33" s="662"/>
      <c r="DP33" s="662"/>
      <c r="DQ33" s="662"/>
      <c r="DR33" s="662"/>
      <c r="DS33" s="662"/>
      <c r="DT33" s="662"/>
      <c r="DU33" s="662"/>
      <c r="DV33" s="663"/>
      <c r="DW33" s="666">
        <v>38.299999999999997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1191461</v>
      </c>
      <c r="S34" s="664"/>
      <c r="T34" s="664"/>
      <c r="U34" s="664"/>
      <c r="V34" s="664"/>
      <c r="W34" s="664"/>
      <c r="X34" s="664"/>
      <c r="Y34" s="665"/>
      <c r="Z34" s="723">
        <v>1.8</v>
      </c>
      <c r="AA34" s="723"/>
      <c r="AB34" s="723"/>
      <c r="AC34" s="723"/>
      <c r="AD34" s="724">
        <v>9856</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7637323</v>
      </c>
      <c r="CS34" s="664"/>
      <c r="CT34" s="664"/>
      <c r="CU34" s="664"/>
      <c r="CV34" s="664"/>
      <c r="CW34" s="664"/>
      <c r="CX34" s="664"/>
      <c r="CY34" s="665"/>
      <c r="CZ34" s="666">
        <v>12.1</v>
      </c>
      <c r="DA34" s="695"/>
      <c r="DB34" s="695"/>
      <c r="DC34" s="696"/>
      <c r="DD34" s="669">
        <v>6554067</v>
      </c>
      <c r="DE34" s="664"/>
      <c r="DF34" s="664"/>
      <c r="DG34" s="664"/>
      <c r="DH34" s="664"/>
      <c r="DI34" s="664"/>
      <c r="DJ34" s="664"/>
      <c r="DK34" s="665"/>
      <c r="DL34" s="669">
        <v>5590433</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6018980</v>
      </c>
      <c r="S35" s="664"/>
      <c r="T35" s="664"/>
      <c r="U35" s="664"/>
      <c r="V35" s="664"/>
      <c r="W35" s="664"/>
      <c r="X35" s="664"/>
      <c r="Y35" s="665"/>
      <c r="Z35" s="723">
        <v>9.1999999999999993</v>
      </c>
      <c r="AA35" s="723"/>
      <c r="AB35" s="723"/>
      <c r="AC35" s="723"/>
      <c r="AD35" s="724" t="s">
        <v>237</v>
      </c>
      <c r="AE35" s="724"/>
      <c r="AF35" s="724"/>
      <c r="AG35" s="724"/>
      <c r="AH35" s="724"/>
      <c r="AI35" s="724"/>
      <c r="AJ35" s="724"/>
      <c r="AK35" s="724"/>
      <c r="AL35" s="666" t="s">
        <v>237</v>
      </c>
      <c r="AM35" s="667"/>
      <c r="AN35" s="667"/>
      <c r="AO35" s="725"/>
      <c r="AP35" s="234"/>
      <c r="AQ35" s="729" t="s">
        <v>324</v>
      </c>
      <c r="AR35" s="730"/>
      <c r="AS35" s="730"/>
      <c r="AT35" s="730"/>
      <c r="AU35" s="730"/>
      <c r="AV35" s="730"/>
      <c r="AW35" s="730"/>
      <c r="AX35" s="730"/>
      <c r="AY35" s="731"/>
      <c r="AZ35" s="726">
        <v>5906025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226878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759327</v>
      </c>
      <c r="CS35" s="662"/>
      <c r="CT35" s="662"/>
      <c r="CU35" s="662"/>
      <c r="CV35" s="662"/>
      <c r="CW35" s="662"/>
      <c r="CX35" s="662"/>
      <c r="CY35" s="663"/>
      <c r="CZ35" s="666">
        <v>1.2</v>
      </c>
      <c r="DA35" s="695"/>
      <c r="DB35" s="695"/>
      <c r="DC35" s="696"/>
      <c r="DD35" s="669">
        <v>724514</v>
      </c>
      <c r="DE35" s="662"/>
      <c r="DF35" s="662"/>
      <c r="DG35" s="662"/>
      <c r="DH35" s="662"/>
      <c r="DI35" s="662"/>
      <c r="DJ35" s="662"/>
      <c r="DK35" s="663"/>
      <c r="DL35" s="669">
        <v>457194</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127</v>
      </c>
      <c r="AA36" s="723"/>
      <c r="AB36" s="723"/>
      <c r="AC36" s="723"/>
      <c r="AD36" s="724" t="s">
        <v>237</v>
      </c>
      <c r="AE36" s="724"/>
      <c r="AF36" s="724"/>
      <c r="AG36" s="724"/>
      <c r="AH36" s="724"/>
      <c r="AI36" s="724"/>
      <c r="AJ36" s="724"/>
      <c r="AK36" s="724"/>
      <c r="AL36" s="666" t="s">
        <v>237</v>
      </c>
      <c r="AM36" s="667"/>
      <c r="AN36" s="667"/>
      <c r="AO36" s="725"/>
      <c r="AQ36" s="698" t="s">
        <v>328</v>
      </c>
      <c r="AR36" s="699"/>
      <c r="AS36" s="699"/>
      <c r="AT36" s="699"/>
      <c r="AU36" s="699"/>
      <c r="AV36" s="699"/>
      <c r="AW36" s="699"/>
      <c r="AX36" s="699"/>
      <c r="AY36" s="700"/>
      <c r="AZ36" s="661">
        <v>1878522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62625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9631753</v>
      </c>
      <c r="CS36" s="664"/>
      <c r="CT36" s="664"/>
      <c r="CU36" s="664"/>
      <c r="CV36" s="664"/>
      <c r="CW36" s="664"/>
      <c r="CX36" s="664"/>
      <c r="CY36" s="665"/>
      <c r="CZ36" s="666">
        <v>15.3</v>
      </c>
      <c r="DA36" s="695"/>
      <c r="DB36" s="695"/>
      <c r="DC36" s="696"/>
      <c r="DD36" s="669">
        <v>7084341</v>
      </c>
      <c r="DE36" s="664"/>
      <c r="DF36" s="664"/>
      <c r="DG36" s="664"/>
      <c r="DH36" s="664"/>
      <c r="DI36" s="664"/>
      <c r="DJ36" s="664"/>
      <c r="DK36" s="665"/>
      <c r="DL36" s="669">
        <v>6316505</v>
      </c>
      <c r="DM36" s="664"/>
      <c r="DN36" s="664"/>
      <c r="DO36" s="664"/>
      <c r="DP36" s="664"/>
      <c r="DQ36" s="664"/>
      <c r="DR36" s="664"/>
      <c r="DS36" s="664"/>
      <c r="DT36" s="664"/>
      <c r="DU36" s="664"/>
      <c r="DV36" s="665"/>
      <c r="DW36" s="666">
        <v>15.4</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1941380</v>
      </c>
      <c r="S37" s="664"/>
      <c r="T37" s="664"/>
      <c r="U37" s="664"/>
      <c r="V37" s="664"/>
      <c r="W37" s="664"/>
      <c r="X37" s="664"/>
      <c r="Y37" s="665"/>
      <c r="Z37" s="723">
        <v>3</v>
      </c>
      <c r="AA37" s="723"/>
      <c r="AB37" s="723"/>
      <c r="AC37" s="723"/>
      <c r="AD37" s="724" t="s">
        <v>237</v>
      </c>
      <c r="AE37" s="724"/>
      <c r="AF37" s="724"/>
      <c r="AG37" s="724"/>
      <c r="AH37" s="724"/>
      <c r="AI37" s="724"/>
      <c r="AJ37" s="724"/>
      <c r="AK37" s="724"/>
      <c r="AL37" s="666" t="s">
        <v>237</v>
      </c>
      <c r="AM37" s="667"/>
      <c r="AN37" s="667"/>
      <c r="AO37" s="725"/>
      <c r="AQ37" s="698" t="s">
        <v>332</v>
      </c>
      <c r="AR37" s="699"/>
      <c r="AS37" s="699"/>
      <c r="AT37" s="699"/>
      <c r="AU37" s="699"/>
      <c r="AV37" s="699"/>
      <c r="AW37" s="699"/>
      <c r="AX37" s="699"/>
      <c r="AY37" s="700"/>
      <c r="AZ37" s="661">
        <v>1004484</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16733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3879815</v>
      </c>
      <c r="CS37" s="662"/>
      <c r="CT37" s="662"/>
      <c r="CU37" s="662"/>
      <c r="CV37" s="662"/>
      <c r="CW37" s="662"/>
      <c r="CX37" s="662"/>
      <c r="CY37" s="663"/>
      <c r="CZ37" s="666">
        <v>6.1</v>
      </c>
      <c r="DA37" s="695"/>
      <c r="DB37" s="695"/>
      <c r="DC37" s="696"/>
      <c r="DD37" s="669">
        <v>3863115</v>
      </c>
      <c r="DE37" s="662"/>
      <c r="DF37" s="662"/>
      <c r="DG37" s="662"/>
      <c r="DH37" s="662"/>
      <c r="DI37" s="662"/>
      <c r="DJ37" s="662"/>
      <c r="DK37" s="663"/>
      <c r="DL37" s="669">
        <v>3851978</v>
      </c>
      <c r="DM37" s="662"/>
      <c r="DN37" s="662"/>
      <c r="DO37" s="662"/>
      <c r="DP37" s="662"/>
      <c r="DQ37" s="662"/>
      <c r="DR37" s="662"/>
      <c r="DS37" s="662"/>
      <c r="DT37" s="662"/>
      <c r="DU37" s="662"/>
      <c r="DV37" s="663"/>
      <c r="DW37" s="666">
        <v>9.4</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65135020</v>
      </c>
      <c r="S38" s="713"/>
      <c r="T38" s="713"/>
      <c r="U38" s="713"/>
      <c r="V38" s="713"/>
      <c r="W38" s="713"/>
      <c r="X38" s="713"/>
      <c r="Y38" s="718"/>
      <c r="Z38" s="719">
        <v>100</v>
      </c>
      <c r="AA38" s="719"/>
      <c r="AB38" s="719"/>
      <c r="AC38" s="719"/>
      <c r="AD38" s="720">
        <v>38982995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174701</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26634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4726840</v>
      </c>
      <c r="CS38" s="664"/>
      <c r="CT38" s="664"/>
      <c r="CU38" s="664"/>
      <c r="CV38" s="664"/>
      <c r="CW38" s="664"/>
      <c r="CX38" s="664"/>
      <c r="CY38" s="665"/>
      <c r="CZ38" s="666">
        <v>7.5</v>
      </c>
      <c r="DA38" s="695"/>
      <c r="DB38" s="695"/>
      <c r="DC38" s="696"/>
      <c r="DD38" s="669">
        <v>3974823</v>
      </c>
      <c r="DE38" s="664"/>
      <c r="DF38" s="664"/>
      <c r="DG38" s="664"/>
      <c r="DH38" s="664"/>
      <c r="DI38" s="664"/>
      <c r="DJ38" s="664"/>
      <c r="DK38" s="665"/>
      <c r="DL38" s="669">
        <v>3315388</v>
      </c>
      <c r="DM38" s="664"/>
      <c r="DN38" s="664"/>
      <c r="DO38" s="664"/>
      <c r="DP38" s="664"/>
      <c r="DQ38" s="664"/>
      <c r="DR38" s="664"/>
      <c r="DS38" s="664"/>
      <c r="DT38" s="664"/>
      <c r="DU38" s="664"/>
      <c r="DV38" s="665"/>
      <c r="DW38" s="666">
        <v>8.1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3498231</v>
      </c>
      <c r="CS39" s="662"/>
      <c r="CT39" s="662"/>
      <c r="CU39" s="662"/>
      <c r="CV39" s="662"/>
      <c r="CW39" s="662"/>
      <c r="CX39" s="662"/>
      <c r="CY39" s="663"/>
      <c r="CZ39" s="666">
        <v>5.5</v>
      </c>
      <c r="DA39" s="695"/>
      <c r="DB39" s="695"/>
      <c r="DC39" s="696"/>
      <c r="DD39" s="669">
        <v>3466776</v>
      </c>
      <c r="DE39" s="662"/>
      <c r="DF39" s="662"/>
      <c r="DG39" s="662"/>
      <c r="DH39" s="662"/>
      <c r="DI39" s="662"/>
      <c r="DJ39" s="662"/>
      <c r="DK39" s="663"/>
      <c r="DL39" s="669" t="s">
        <v>237</v>
      </c>
      <c r="DM39" s="662"/>
      <c r="DN39" s="662"/>
      <c r="DO39" s="662"/>
      <c r="DP39" s="662"/>
      <c r="DQ39" s="662"/>
      <c r="DR39" s="662"/>
      <c r="DS39" s="662"/>
      <c r="DT39" s="662"/>
      <c r="DU39" s="662"/>
      <c r="DV39" s="663"/>
      <c r="DW39" s="666" t="s">
        <v>237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1172202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735528</v>
      </c>
      <c r="CS40" s="664"/>
      <c r="CT40" s="664"/>
      <c r="CU40" s="664"/>
      <c r="CV40" s="664"/>
      <c r="CW40" s="664"/>
      <c r="CX40" s="664"/>
      <c r="CY40" s="665"/>
      <c r="CZ40" s="666">
        <v>1.2</v>
      </c>
      <c r="DA40" s="695"/>
      <c r="DB40" s="695"/>
      <c r="DC40" s="696"/>
      <c r="DD40" s="669">
        <v>42112</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1676116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5766119</v>
      </c>
      <c r="CS42" s="664"/>
      <c r="CT42" s="664"/>
      <c r="CU42" s="664"/>
      <c r="CV42" s="664"/>
      <c r="CW42" s="664"/>
      <c r="CX42" s="664"/>
      <c r="CY42" s="665"/>
      <c r="CZ42" s="666">
        <v>9.1</v>
      </c>
      <c r="DA42" s="667"/>
      <c r="DB42" s="667"/>
      <c r="DC42" s="668"/>
      <c r="DD42" s="669">
        <v>1206395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272036</v>
      </c>
      <c r="CS43" s="662"/>
      <c r="CT43" s="662"/>
      <c r="CU43" s="662"/>
      <c r="CV43" s="662"/>
      <c r="CW43" s="662"/>
      <c r="CX43" s="662"/>
      <c r="CY43" s="663"/>
      <c r="CZ43" s="666">
        <v>0.4</v>
      </c>
      <c r="DA43" s="695"/>
      <c r="DB43" s="695"/>
      <c r="DC43" s="696"/>
      <c r="DD43" s="669">
        <v>251394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5695037</v>
      </c>
      <c r="CS44" s="664"/>
      <c r="CT44" s="664"/>
      <c r="CU44" s="664"/>
      <c r="CV44" s="664"/>
      <c r="CW44" s="664"/>
      <c r="CX44" s="664"/>
      <c r="CY44" s="665"/>
      <c r="CZ44" s="666">
        <v>9</v>
      </c>
      <c r="DA44" s="667"/>
      <c r="DB44" s="667"/>
      <c r="DC44" s="668"/>
      <c r="DD44" s="669">
        <v>1203824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1484617</v>
      </c>
      <c r="CS45" s="662"/>
      <c r="CT45" s="662"/>
      <c r="CU45" s="662"/>
      <c r="CV45" s="662"/>
      <c r="CW45" s="662"/>
      <c r="CX45" s="662"/>
      <c r="CY45" s="663"/>
      <c r="CZ45" s="666">
        <v>2.4</v>
      </c>
      <c r="DA45" s="695"/>
      <c r="DB45" s="695"/>
      <c r="DC45" s="696"/>
      <c r="DD45" s="669">
        <v>113868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3877558</v>
      </c>
      <c r="CS46" s="664"/>
      <c r="CT46" s="664"/>
      <c r="CU46" s="664"/>
      <c r="CV46" s="664"/>
      <c r="CW46" s="664"/>
      <c r="CX46" s="664"/>
      <c r="CY46" s="665"/>
      <c r="CZ46" s="666">
        <v>6.1</v>
      </c>
      <c r="DA46" s="667"/>
      <c r="DB46" s="667"/>
      <c r="DC46" s="668"/>
      <c r="DD46" s="669">
        <v>1040977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71082</v>
      </c>
      <c r="CS47" s="662"/>
      <c r="CT47" s="662"/>
      <c r="CU47" s="662"/>
      <c r="CV47" s="662"/>
      <c r="CW47" s="662"/>
      <c r="CX47" s="662"/>
      <c r="CY47" s="663"/>
      <c r="CZ47" s="666">
        <v>0.1</v>
      </c>
      <c r="DA47" s="695"/>
      <c r="DB47" s="695"/>
      <c r="DC47" s="696"/>
      <c r="DD47" s="669">
        <v>2571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177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63152096</v>
      </c>
      <c r="CS49" s="677"/>
      <c r="CT49" s="677"/>
      <c r="CU49" s="677"/>
      <c r="CV49" s="677"/>
      <c r="CW49" s="677"/>
      <c r="CX49" s="677"/>
      <c r="CY49" s="678"/>
      <c r="CZ49" s="679">
        <v>100</v>
      </c>
      <c r="DA49" s="680"/>
      <c r="DB49" s="680"/>
      <c r="DC49" s="681"/>
      <c r="DD49" s="682">
        <v>45893195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b2xIBA/y16pwMI3ZaH1h+r4Y/+a3A8VUiYURspz55mH8Qr9mdV2xTtbaV1KcY3cAZPY9Lv+liCfsdVWxRt1gg==" saltValue="6nvrjhA5nvzQcOHWBHhu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65030</v>
      </c>
      <c r="R7" s="1194"/>
      <c r="S7" s="1194"/>
      <c r="T7" s="1194"/>
      <c r="U7" s="1194"/>
      <c r="V7" s="1194">
        <v>63048</v>
      </c>
      <c r="W7" s="1194"/>
      <c r="X7" s="1194"/>
      <c r="Y7" s="1194"/>
      <c r="Z7" s="1194"/>
      <c r="AA7" s="1194">
        <v>1983</v>
      </c>
      <c r="AB7" s="1194"/>
      <c r="AC7" s="1194"/>
      <c r="AD7" s="1194"/>
      <c r="AE7" s="1195"/>
      <c r="AF7" s="1196">
        <v>1939</v>
      </c>
      <c r="AG7" s="1197"/>
      <c r="AH7" s="1197"/>
      <c r="AI7" s="1197"/>
      <c r="AJ7" s="1198"/>
      <c r="AK7" s="1180">
        <v>2408</v>
      </c>
      <c r="AL7" s="1181"/>
      <c r="AM7" s="1181"/>
      <c r="AN7" s="1181"/>
      <c r="AO7" s="1181"/>
      <c r="AP7" s="1181">
        <v>81029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-1</v>
      </c>
      <c r="CI7" s="1178"/>
      <c r="CJ7" s="1178"/>
      <c r="CK7" s="1178"/>
      <c r="CL7" s="1179"/>
      <c r="CM7" s="1177">
        <v>165</v>
      </c>
      <c r="CN7" s="1178"/>
      <c r="CO7" s="1178"/>
      <c r="CP7" s="1178"/>
      <c r="CQ7" s="1179"/>
      <c r="CR7" s="1177">
        <v>93</v>
      </c>
      <c r="CS7" s="1178"/>
      <c r="CT7" s="1178"/>
      <c r="CU7" s="1178"/>
      <c r="CV7" s="1179"/>
      <c r="CW7" s="1177">
        <v>42</v>
      </c>
      <c r="CX7" s="1178"/>
      <c r="CY7" s="1178"/>
      <c r="CZ7" s="1178"/>
      <c r="DA7" s="1179"/>
      <c r="DB7" s="1177" t="s">
        <v>576</v>
      </c>
      <c r="DC7" s="1178"/>
      <c r="DD7" s="1178"/>
      <c r="DE7" s="1178"/>
      <c r="DF7" s="1179"/>
      <c r="DG7" s="1177" t="s">
        <v>576</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124</v>
      </c>
      <c r="R8" s="1133"/>
      <c r="S8" s="1133"/>
      <c r="T8" s="1133"/>
      <c r="U8" s="1133"/>
      <c r="V8" s="1133">
        <v>124</v>
      </c>
      <c r="W8" s="1133"/>
      <c r="X8" s="1133"/>
      <c r="Y8" s="1133"/>
      <c r="Z8" s="1133"/>
      <c r="AA8" s="1133">
        <v>0</v>
      </c>
      <c r="AB8" s="1133"/>
      <c r="AC8" s="1133"/>
      <c r="AD8" s="1133"/>
      <c r="AE8" s="1134"/>
      <c r="AF8" s="1108" t="s">
        <v>127</v>
      </c>
      <c r="AG8" s="1109"/>
      <c r="AH8" s="1109"/>
      <c r="AI8" s="1109"/>
      <c r="AJ8" s="1110"/>
      <c r="AK8" s="1175" t="s">
        <v>576</v>
      </c>
      <c r="AL8" s="1176"/>
      <c r="AM8" s="1176"/>
      <c r="AN8" s="1176"/>
      <c r="AO8" s="1176"/>
      <c r="AP8" s="1176">
        <v>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0</v>
      </c>
      <c r="CI8" s="1079"/>
      <c r="CJ8" s="1079"/>
      <c r="CK8" s="1079"/>
      <c r="CL8" s="1080"/>
      <c r="CM8" s="1078">
        <v>13</v>
      </c>
      <c r="CN8" s="1079"/>
      <c r="CO8" s="1079"/>
      <c r="CP8" s="1079"/>
      <c r="CQ8" s="1080"/>
      <c r="CR8" s="1078">
        <v>10</v>
      </c>
      <c r="CS8" s="1079"/>
      <c r="CT8" s="1079"/>
      <c r="CU8" s="1079"/>
      <c r="CV8" s="1080"/>
      <c r="CW8" s="1078" t="s">
        <v>584</v>
      </c>
      <c r="CX8" s="1079"/>
      <c r="CY8" s="1079"/>
      <c r="CZ8" s="1079"/>
      <c r="DA8" s="1080"/>
      <c r="DB8" s="1078" t="s">
        <v>576</v>
      </c>
      <c r="DC8" s="1079"/>
      <c r="DD8" s="1079"/>
      <c r="DE8" s="1079"/>
      <c r="DF8" s="1080"/>
      <c r="DG8" s="1078" t="s">
        <v>576</v>
      </c>
      <c r="DH8" s="1079"/>
      <c r="DI8" s="1079"/>
      <c r="DJ8" s="1079"/>
      <c r="DK8" s="1080"/>
      <c r="DL8" s="1078" t="s">
        <v>576</v>
      </c>
      <c r="DM8" s="1079"/>
      <c r="DN8" s="1079"/>
      <c r="DO8" s="1079"/>
      <c r="DP8" s="1080"/>
      <c r="DQ8" s="1078" t="s">
        <v>576</v>
      </c>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181</v>
      </c>
      <c r="R9" s="1133"/>
      <c r="S9" s="1133"/>
      <c r="T9" s="1133"/>
      <c r="U9" s="1133"/>
      <c r="V9" s="1133">
        <v>181</v>
      </c>
      <c r="W9" s="1133"/>
      <c r="X9" s="1133"/>
      <c r="Y9" s="1133"/>
      <c r="Z9" s="1133"/>
      <c r="AA9" s="1133">
        <v>0</v>
      </c>
      <c r="AB9" s="1133"/>
      <c r="AC9" s="1133"/>
      <c r="AD9" s="1133"/>
      <c r="AE9" s="1134"/>
      <c r="AF9" s="1108" t="s">
        <v>385</v>
      </c>
      <c r="AG9" s="1109"/>
      <c r="AH9" s="1109"/>
      <c r="AI9" s="1109"/>
      <c r="AJ9" s="1110"/>
      <c r="AK9" s="1175">
        <v>151</v>
      </c>
      <c r="AL9" s="1176"/>
      <c r="AM9" s="1176"/>
      <c r="AN9" s="1176"/>
      <c r="AO9" s="1176"/>
      <c r="AP9" s="1176">
        <v>55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582</v>
      </c>
      <c r="BT9" s="1104"/>
      <c r="BU9" s="1104"/>
      <c r="BV9" s="1104"/>
      <c r="BW9" s="1104"/>
      <c r="BX9" s="1104"/>
      <c r="BY9" s="1104"/>
      <c r="BZ9" s="1104"/>
      <c r="CA9" s="1104"/>
      <c r="CB9" s="1104"/>
      <c r="CC9" s="1104"/>
      <c r="CD9" s="1104"/>
      <c r="CE9" s="1104"/>
      <c r="CF9" s="1104"/>
      <c r="CG9" s="1105"/>
      <c r="CH9" s="1078">
        <v>-3</v>
      </c>
      <c r="CI9" s="1079"/>
      <c r="CJ9" s="1079"/>
      <c r="CK9" s="1079"/>
      <c r="CL9" s="1080"/>
      <c r="CM9" s="1078">
        <v>19</v>
      </c>
      <c r="CN9" s="1079"/>
      <c r="CO9" s="1079"/>
      <c r="CP9" s="1079"/>
      <c r="CQ9" s="1080"/>
      <c r="CR9" s="1078">
        <v>132</v>
      </c>
      <c r="CS9" s="1079"/>
      <c r="CT9" s="1079"/>
      <c r="CU9" s="1079"/>
      <c r="CV9" s="1080"/>
      <c r="CW9" s="1078" t="s">
        <v>584</v>
      </c>
      <c r="CX9" s="1079"/>
      <c r="CY9" s="1079"/>
      <c r="CZ9" s="1079"/>
      <c r="DA9" s="1080"/>
      <c r="DB9" s="1078" t="s">
        <v>576</v>
      </c>
      <c r="DC9" s="1079"/>
      <c r="DD9" s="1079"/>
      <c r="DE9" s="1079"/>
      <c r="DF9" s="1080"/>
      <c r="DG9" s="1078" t="s">
        <v>576</v>
      </c>
      <c r="DH9" s="1079"/>
      <c r="DI9" s="1079"/>
      <c r="DJ9" s="1079"/>
      <c r="DK9" s="1080"/>
      <c r="DL9" s="1078" t="s">
        <v>576</v>
      </c>
      <c r="DM9" s="1079"/>
      <c r="DN9" s="1079"/>
      <c r="DO9" s="1079"/>
      <c r="DP9" s="1080"/>
      <c r="DQ9" s="1078" t="s">
        <v>576</v>
      </c>
      <c r="DR9" s="1079"/>
      <c r="DS9" s="1079"/>
      <c r="DT9" s="1079"/>
      <c r="DU9" s="1080"/>
      <c r="DV9" s="1081"/>
      <c r="DW9" s="1082"/>
      <c r="DX9" s="1082"/>
      <c r="DY9" s="1082"/>
      <c r="DZ9" s="1083"/>
      <c r="EA9" s="254"/>
    </row>
    <row r="10" spans="1:131" s="255" customFormat="1" ht="26.25" customHeight="1" x14ac:dyDescent="0.15">
      <c r="A10" s="261">
        <v>4</v>
      </c>
      <c r="B10" s="1126" t="s">
        <v>386</v>
      </c>
      <c r="C10" s="1127"/>
      <c r="D10" s="1127"/>
      <c r="E10" s="1127"/>
      <c r="F10" s="1127"/>
      <c r="G10" s="1127"/>
      <c r="H10" s="1127"/>
      <c r="I10" s="1127"/>
      <c r="J10" s="1127"/>
      <c r="K10" s="1127"/>
      <c r="L10" s="1127"/>
      <c r="M10" s="1127"/>
      <c r="N10" s="1127"/>
      <c r="O10" s="1127"/>
      <c r="P10" s="1128"/>
      <c r="Q10" s="1132">
        <v>7</v>
      </c>
      <c r="R10" s="1133"/>
      <c r="S10" s="1133"/>
      <c r="T10" s="1133"/>
      <c r="U10" s="1133"/>
      <c r="V10" s="1133">
        <v>7</v>
      </c>
      <c r="W10" s="1133"/>
      <c r="X10" s="1133"/>
      <c r="Y10" s="1133"/>
      <c r="Z10" s="1133"/>
      <c r="AA10" s="1133">
        <v>0</v>
      </c>
      <c r="AB10" s="1133"/>
      <c r="AC10" s="1133"/>
      <c r="AD10" s="1133"/>
      <c r="AE10" s="1134"/>
      <c r="AF10" s="1108">
        <v>0</v>
      </c>
      <c r="AG10" s="1109"/>
      <c r="AH10" s="1109"/>
      <c r="AI10" s="1109"/>
      <c r="AJ10" s="1110"/>
      <c r="AK10" s="1175">
        <v>1</v>
      </c>
      <c r="AL10" s="1176"/>
      <c r="AM10" s="1176"/>
      <c r="AN10" s="1176"/>
      <c r="AO10" s="1176"/>
      <c r="AP10" s="1176" t="s">
        <v>576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583</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34</v>
      </c>
      <c r="CN10" s="1079"/>
      <c r="CO10" s="1079"/>
      <c r="CP10" s="1079"/>
      <c r="CQ10" s="1080"/>
      <c r="CR10" s="1078">
        <v>54</v>
      </c>
      <c r="CS10" s="1079"/>
      <c r="CT10" s="1079"/>
      <c r="CU10" s="1079"/>
      <c r="CV10" s="1080"/>
      <c r="CW10" s="1078" t="s">
        <v>584</v>
      </c>
      <c r="CX10" s="1079"/>
      <c r="CY10" s="1079"/>
      <c r="CZ10" s="1079"/>
      <c r="DA10" s="1080"/>
      <c r="DB10" s="1078" t="s">
        <v>576</v>
      </c>
      <c r="DC10" s="1079"/>
      <c r="DD10" s="1079"/>
      <c r="DE10" s="1079"/>
      <c r="DF10" s="1080"/>
      <c r="DG10" s="1078" t="s">
        <v>576</v>
      </c>
      <c r="DH10" s="1079"/>
      <c r="DI10" s="1079"/>
      <c r="DJ10" s="1079"/>
      <c r="DK10" s="1080"/>
      <c r="DL10" s="1078" t="s">
        <v>576</v>
      </c>
      <c r="DM10" s="1079"/>
      <c r="DN10" s="1079"/>
      <c r="DO10" s="1079"/>
      <c r="DP10" s="1080"/>
      <c r="DQ10" s="1078" t="s">
        <v>576</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65135</v>
      </c>
      <c r="R23" s="1158"/>
      <c r="S23" s="1158"/>
      <c r="T23" s="1158"/>
      <c r="U23" s="1158"/>
      <c r="V23" s="1158">
        <v>63152</v>
      </c>
      <c r="W23" s="1158"/>
      <c r="X23" s="1158"/>
      <c r="Y23" s="1158"/>
      <c r="Z23" s="1158"/>
      <c r="AA23" s="1158">
        <v>1983</v>
      </c>
      <c r="AB23" s="1158"/>
      <c r="AC23" s="1158"/>
      <c r="AD23" s="1158"/>
      <c r="AE23" s="1159"/>
      <c r="AF23" s="1160">
        <v>1939</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12173</v>
      </c>
      <c r="R28" s="1143"/>
      <c r="S28" s="1143"/>
      <c r="T28" s="1143"/>
      <c r="U28" s="1143"/>
      <c r="V28" s="1143">
        <v>12071</v>
      </c>
      <c r="W28" s="1143"/>
      <c r="X28" s="1143"/>
      <c r="Y28" s="1143"/>
      <c r="Z28" s="1143"/>
      <c r="AA28" s="1143">
        <v>102</v>
      </c>
      <c r="AB28" s="1143"/>
      <c r="AC28" s="1143"/>
      <c r="AD28" s="1143"/>
      <c r="AE28" s="1144"/>
      <c r="AF28" s="1145">
        <v>102</v>
      </c>
      <c r="AG28" s="1143"/>
      <c r="AH28" s="1143"/>
      <c r="AI28" s="1143"/>
      <c r="AJ28" s="1146"/>
      <c r="AK28" s="1147">
        <v>876</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492</v>
      </c>
      <c r="R29" s="1133"/>
      <c r="S29" s="1133"/>
      <c r="T29" s="1133"/>
      <c r="U29" s="1133"/>
      <c r="V29" s="1133">
        <v>491</v>
      </c>
      <c r="W29" s="1133"/>
      <c r="X29" s="1133"/>
      <c r="Y29" s="1133"/>
      <c r="Z29" s="1133"/>
      <c r="AA29" s="1133">
        <v>1</v>
      </c>
      <c r="AB29" s="1133"/>
      <c r="AC29" s="1133"/>
      <c r="AD29" s="1133"/>
      <c r="AE29" s="1134"/>
      <c r="AF29" s="1108">
        <v>1</v>
      </c>
      <c r="AG29" s="1109"/>
      <c r="AH29" s="1109"/>
      <c r="AI29" s="1109"/>
      <c r="AJ29" s="1110"/>
      <c r="AK29" s="1069">
        <v>204</v>
      </c>
      <c r="AL29" s="1060"/>
      <c r="AM29" s="1060"/>
      <c r="AN29" s="1060"/>
      <c r="AO29" s="1060"/>
      <c r="AP29" s="1060">
        <v>412</v>
      </c>
      <c r="AQ29" s="1060"/>
      <c r="AR29" s="1060"/>
      <c r="AS29" s="1060"/>
      <c r="AT29" s="1060"/>
      <c r="AU29" s="1060">
        <v>149</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1302</v>
      </c>
      <c r="R30" s="1133"/>
      <c r="S30" s="1133"/>
      <c r="T30" s="1133"/>
      <c r="U30" s="1133"/>
      <c r="V30" s="1133">
        <v>1301</v>
      </c>
      <c r="W30" s="1133"/>
      <c r="X30" s="1133"/>
      <c r="Y30" s="1133"/>
      <c r="Z30" s="1133"/>
      <c r="AA30" s="1133">
        <v>0</v>
      </c>
      <c r="AB30" s="1133"/>
      <c r="AC30" s="1133"/>
      <c r="AD30" s="1133"/>
      <c r="AE30" s="1134"/>
      <c r="AF30" s="1108">
        <v>0</v>
      </c>
      <c r="AG30" s="1109"/>
      <c r="AH30" s="1109"/>
      <c r="AI30" s="1109"/>
      <c r="AJ30" s="1110"/>
      <c r="AK30" s="1069">
        <v>389</v>
      </c>
      <c r="AL30" s="1060"/>
      <c r="AM30" s="1060"/>
      <c r="AN30" s="1060"/>
      <c r="AO30" s="1060"/>
      <c r="AP30" s="1060" t="s">
        <v>576</v>
      </c>
      <c r="AQ30" s="1060"/>
      <c r="AR30" s="1060"/>
      <c r="AS30" s="1060"/>
      <c r="AT30" s="1060"/>
      <c r="AU30" s="1060" t="s">
        <v>576</v>
      </c>
      <c r="AV30" s="1060"/>
      <c r="AW30" s="1060"/>
      <c r="AX30" s="1060"/>
      <c r="AY30" s="1060"/>
      <c r="AZ30" s="1131" t="s">
        <v>576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35</v>
      </c>
      <c r="R31" s="1133"/>
      <c r="S31" s="1133"/>
      <c r="T31" s="1133"/>
      <c r="U31" s="1133"/>
      <c r="V31" s="1133">
        <v>35</v>
      </c>
      <c r="W31" s="1133"/>
      <c r="X31" s="1133"/>
      <c r="Y31" s="1133"/>
      <c r="Z31" s="1133"/>
      <c r="AA31" s="1133">
        <v>0</v>
      </c>
      <c r="AB31" s="1133"/>
      <c r="AC31" s="1133"/>
      <c r="AD31" s="1133"/>
      <c r="AE31" s="1134"/>
      <c r="AF31" s="1108" t="s">
        <v>127</v>
      </c>
      <c r="AG31" s="1109"/>
      <c r="AH31" s="1109"/>
      <c r="AI31" s="1109"/>
      <c r="AJ31" s="1110"/>
      <c r="AK31" s="1069">
        <v>23</v>
      </c>
      <c r="AL31" s="1060"/>
      <c r="AM31" s="1060"/>
      <c r="AN31" s="1060"/>
      <c r="AO31" s="1060"/>
      <c r="AP31" s="1060">
        <v>100</v>
      </c>
      <c r="AQ31" s="1060"/>
      <c r="AR31" s="1060"/>
      <c r="AS31" s="1060"/>
      <c r="AT31" s="1060"/>
      <c r="AU31" s="1060" t="s">
        <v>576</v>
      </c>
      <c r="AV31" s="1060"/>
      <c r="AW31" s="1060"/>
      <c r="AX31" s="1060"/>
      <c r="AY31" s="1060"/>
      <c r="AZ31" s="1131" t="s">
        <v>576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3804</v>
      </c>
      <c r="R32" s="1133"/>
      <c r="S32" s="1133"/>
      <c r="T32" s="1133"/>
      <c r="U32" s="1133"/>
      <c r="V32" s="1133">
        <v>3431</v>
      </c>
      <c r="W32" s="1133"/>
      <c r="X32" s="1133"/>
      <c r="Y32" s="1133"/>
      <c r="Z32" s="1133"/>
      <c r="AA32" s="1133">
        <v>373</v>
      </c>
      <c r="AB32" s="1133"/>
      <c r="AC32" s="1133"/>
      <c r="AD32" s="1133"/>
      <c r="AE32" s="1134"/>
      <c r="AF32" s="1108">
        <v>2013</v>
      </c>
      <c r="AG32" s="1109"/>
      <c r="AH32" s="1109"/>
      <c r="AI32" s="1109"/>
      <c r="AJ32" s="1110"/>
      <c r="AK32" s="1069">
        <v>957</v>
      </c>
      <c r="AL32" s="1060"/>
      <c r="AM32" s="1060"/>
      <c r="AN32" s="1060"/>
      <c r="AO32" s="1060"/>
      <c r="AP32" s="1060">
        <v>26419</v>
      </c>
      <c r="AQ32" s="1060"/>
      <c r="AR32" s="1060"/>
      <c r="AS32" s="1060"/>
      <c r="AT32" s="1060"/>
      <c r="AU32" s="1060">
        <v>12311</v>
      </c>
      <c r="AV32" s="1060"/>
      <c r="AW32" s="1060"/>
      <c r="AX32" s="1060"/>
      <c r="AY32" s="1060"/>
      <c r="AZ32" s="1131" t="s">
        <v>576</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34</v>
      </c>
      <c r="R33" s="1133"/>
      <c r="S33" s="1133"/>
      <c r="T33" s="1133"/>
      <c r="U33" s="1133"/>
      <c r="V33" s="1133">
        <v>26</v>
      </c>
      <c r="W33" s="1133"/>
      <c r="X33" s="1133"/>
      <c r="Y33" s="1133"/>
      <c r="Z33" s="1133"/>
      <c r="AA33" s="1133">
        <v>8</v>
      </c>
      <c r="AB33" s="1133"/>
      <c r="AC33" s="1133"/>
      <c r="AD33" s="1133"/>
      <c r="AE33" s="1134"/>
      <c r="AF33" s="1108">
        <v>73</v>
      </c>
      <c r="AG33" s="1109"/>
      <c r="AH33" s="1109"/>
      <c r="AI33" s="1109"/>
      <c r="AJ33" s="1110"/>
      <c r="AK33" s="1069" t="s">
        <v>576</v>
      </c>
      <c r="AL33" s="1060"/>
      <c r="AM33" s="1060"/>
      <c r="AN33" s="1060"/>
      <c r="AO33" s="1060"/>
      <c r="AP33" s="1060">
        <v>56</v>
      </c>
      <c r="AQ33" s="1060"/>
      <c r="AR33" s="1060"/>
      <c r="AS33" s="1060"/>
      <c r="AT33" s="1060"/>
      <c r="AU33" s="1060" t="s">
        <v>576</v>
      </c>
      <c r="AV33" s="1060"/>
      <c r="AW33" s="1060"/>
      <c r="AX33" s="1060"/>
      <c r="AY33" s="1060"/>
      <c r="AZ33" s="1131" t="s">
        <v>576</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1077</v>
      </c>
      <c r="R34" s="1133"/>
      <c r="S34" s="1133"/>
      <c r="T34" s="1133"/>
      <c r="U34" s="1133"/>
      <c r="V34" s="1133">
        <v>1047</v>
      </c>
      <c r="W34" s="1133"/>
      <c r="X34" s="1133"/>
      <c r="Y34" s="1133"/>
      <c r="Z34" s="1133"/>
      <c r="AA34" s="1133">
        <v>29</v>
      </c>
      <c r="AB34" s="1133"/>
      <c r="AC34" s="1133"/>
      <c r="AD34" s="1133"/>
      <c r="AE34" s="1134"/>
      <c r="AF34" s="1108">
        <v>863</v>
      </c>
      <c r="AG34" s="1109"/>
      <c r="AH34" s="1109"/>
      <c r="AI34" s="1109"/>
      <c r="AJ34" s="1110"/>
      <c r="AK34" s="1069">
        <v>115</v>
      </c>
      <c r="AL34" s="1060"/>
      <c r="AM34" s="1060"/>
      <c r="AN34" s="1060"/>
      <c r="AO34" s="1060"/>
      <c r="AP34" s="1060">
        <v>1151</v>
      </c>
      <c r="AQ34" s="1060"/>
      <c r="AR34" s="1060"/>
      <c r="AS34" s="1060"/>
      <c r="AT34" s="1060"/>
      <c r="AU34" s="1060">
        <v>487</v>
      </c>
      <c r="AV34" s="1060"/>
      <c r="AW34" s="1060"/>
      <c r="AX34" s="1060"/>
      <c r="AY34" s="1060"/>
      <c r="AZ34" s="1131" t="s">
        <v>576</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3704</v>
      </c>
      <c r="R35" s="1133"/>
      <c r="S35" s="1133"/>
      <c r="T35" s="1133"/>
      <c r="U35" s="1133"/>
      <c r="V35" s="1133">
        <v>3702</v>
      </c>
      <c r="W35" s="1133"/>
      <c r="X35" s="1133"/>
      <c r="Y35" s="1133"/>
      <c r="Z35" s="1133"/>
      <c r="AA35" s="1133">
        <v>2</v>
      </c>
      <c r="AB35" s="1133"/>
      <c r="AC35" s="1133"/>
      <c r="AD35" s="1133"/>
      <c r="AE35" s="1134"/>
      <c r="AF35" s="1108">
        <v>0</v>
      </c>
      <c r="AG35" s="1109"/>
      <c r="AH35" s="1109"/>
      <c r="AI35" s="1109"/>
      <c r="AJ35" s="1110"/>
      <c r="AK35" s="1069">
        <v>1468</v>
      </c>
      <c r="AL35" s="1060"/>
      <c r="AM35" s="1060"/>
      <c r="AN35" s="1060"/>
      <c r="AO35" s="1060"/>
      <c r="AP35" s="1060">
        <v>18419</v>
      </c>
      <c r="AQ35" s="1060"/>
      <c r="AR35" s="1060"/>
      <c r="AS35" s="1060"/>
      <c r="AT35" s="1060"/>
      <c r="AU35" s="1060">
        <v>16062</v>
      </c>
      <c r="AV35" s="1060"/>
      <c r="AW35" s="1060"/>
      <c r="AX35" s="1060"/>
      <c r="AY35" s="1060"/>
      <c r="AZ35" s="1131" t="s">
        <v>576</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412</v>
      </c>
      <c r="R36" s="1133"/>
      <c r="S36" s="1133"/>
      <c r="T36" s="1133"/>
      <c r="U36" s="1133"/>
      <c r="V36" s="1133">
        <v>405</v>
      </c>
      <c r="W36" s="1133"/>
      <c r="X36" s="1133"/>
      <c r="Y36" s="1133"/>
      <c r="Z36" s="1133"/>
      <c r="AA36" s="1133">
        <v>7</v>
      </c>
      <c r="AB36" s="1133"/>
      <c r="AC36" s="1133"/>
      <c r="AD36" s="1133"/>
      <c r="AE36" s="1134"/>
      <c r="AF36" s="1108">
        <v>7</v>
      </c>
      <c r="AG36" s="1109"/>
      <c r="AH36" s="1109"/>
      <c r="AI36" s="1109"/>
      <c r="AJ36" s="1110"/>
      <c r="AK36" s="1069">
        <v>342</v>
      </c>
      <c r="AL36" s="1060"/>
      <c r="AM36" s="1060"/>
      <c r="AN36" s="1060"/>
      <c r="AO36" s="1060"/>
      <c r="AP36" s="1060">
        <v>2170</v>
      </c>
      <c r="AQ36" s="1060"/>
      <c r="AR36" s="1060"/>
      <c r="AS36" s="1060"/>
      <c r="AT36" s="1060"/>
      <c r="AU36" s="1060">
        <v>2016</v>
      </c>
      <c r="AV36" s="1060"/>
      <c r="AW36" s="1060"/>
      <c r="AX36" s="1060"/>
      <c r="AY36" s="1060"/>
      <c r="AZ36" s="1131" t="s">
        <v>576</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411</v>
      </c>
      <c r="C37" s="1127"/>
      <c r="D37" s="1127"/>
      <c r="E37" s="1127"/>
      <c r="F37" s="1127"/>
      <c r="G37" s="1127"/>
      <c r="H37" s="1127"/>
      <c r="I37" s="1127"/>
      <c r="J37" s="1127"/>
      <c r="K37" s="1127"/>
      <c r="L37" s="1127"/>
      <c r="M37" s="1127"/>
      <c r="N37" s="1127"/>
      <c r="O37" s="1127"/>
      <c r="P37" s="1128"/>
      <c r="Q37" s="1132">
        <v>106</v>
      </c>
      <c r="R37" s="1133"/>
      <c r="S37" s="1133"/>
      <c r="T37" s="1133"/>
      <c r="U37" s="1133"/>
      <c r="V37" s="1133">
        <v>106</v>
      </c>
      <c r="W37" s="1133"/>
      <c r="X37" s="1133"/>
      <c r="Y37" s="1133"/>
      <c r="Z37" s="1133"/>
      <c r="AA37" s="1133">
        <v>0</v>
      </c>
      <c r="AB37" s="1133"/>
      <c r="AC37" s="1133"/>
      <c r="AD37" s="1133"/>
      <c r="AE37" s="1134"/>
      <c r="AF37" s="1108">
        <v>0</v>
      </c>
      <c r="AG37" s="1109"/>
      <c r="AH37" s="1109"/>
      <c r="AI37" s="1109"/>
      <c r="AJ37" s="1110"/>
      <c r="AK37" s="1069">
        <v>68</v>
      </c>
      <c r="AL37" s="1060"/>
      <c r="AM37" s="1060"/>
      <c r="AN37" s="1060"/>
      <c r="AO37" s="1060"/>
      <c r="AP37" s="1060">
        <v>609</v>
      </c>
      <c r="AQ37" s="1060"/>
      <c r="AR37" s="1060"/>
      <c r="AS37" s="1060"/>
      <c r="AT37" s="1060"/>
      <c r="AU37" s="1060">
        <v>460</v>
      </c>
      <c r="AV37" s="1060"/>
      <c r="AW37" s="1060"/>
      <c r="AX37" s="1060"/>
      <c r="AY37" s="1060"/>
      <c r="AZ37" s="1131" t="s">
        <v>576</v>
      </c>
      <c r="BA37" s="1131"/>
      <c r="BB37" s="1131"/>
      <c r="BC37" s="1131"/>
      <c r="BD37" s="1131"/>
      <c r="BE37" s="1121" t="s">
        <v>409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412</v>
      </c>
      <c r="C38" s="1127"/>
      <c r="D38" s="1127"/>
      <c r="E38" s="1127"/>
      <c r="F38" s="1127"/>
      <c r="G38" s="1127"/>
      <c r="H38" s="1127"/>
      <c r="I38" s="1127"/>
      <c r="J38" s="1127"/>
      <c r="K38" s="1127"/>
      <c r="L38" s="1127"/>
      <c r="M38" s="1127"/>
      <c r="N38" s="1127"/>
      <c r="O38" s="1127"/>
      <c r="P38" s="1128"/>
      <c r="Q38" s="1132">
        <v>1</v>
      </c>
      <c r="R38" s="1133"/>
      <c r="S38" s="1133"/>
      <c r="T38" s="1133"/>
      <c r="U38" s="1133"/>
      <c r="V38" s="1133">
        <v>1</v>
      </c>
      <c r="W38" s="1133"/>
      <c r="X38" s="1133"/>
      <c r="Y38" s="1133"/>
      <c r="Z38" s="1133"/>
      <c r="AA38" s="1133">
        <v>0</v>
      </c>
      <c r="AB38" s="1133"/>
      <c r="AC38" s="1133"/>
      <c r="AD38" s="1133"/>
      <c r="AE38" s="1134"/>
      <c r="AF38" s="1108">
        <v>52</v>
      </c>
      <c r="AG38" s="1109"/>
      <c r="AH38" s="1109"/>
      <c r="AI38" s="1109"/>
      <c r="AJ38" s="1110"/>
      <c r="AK38" s="1069" t="s">
        <v>576</v>
      </c>
      <c r="AL38" s="1060"/>
      <c r="AM38" s="1060"/>
      <c r="AN38" s="1060"/>
      <c r="AO38" s="1060"/>
      <c r="AP38" s="1060" t="s">
        <v>576</v>
      </c>
      <c r="AQ38" s="1060"/>
      <c r="AR38" s="1060"/>
      <c r="AS38" s="1060"/>
      <c r="AT38" s="1060"/>
      <c r="AU38" s="1060" t="s">
        <v>576</v>
      </c>
      <c r="AV38" s="1060"/>
      <c r="AW38" s="1060"/>
      <c r="AX38" s="1060"/>
      <c r="AY38" s="1060"/>
      <c r="AZ38" s="1131" t="s">
        <v>576</v>
      </c>
      <c r="BA38" s="1131"/>
      <c r="BB38" s="1131"/>
      <c r="BC38" s="1131"/>
      <c r="BD38" s="1131"/>
      <c r="BE38" s="1121" t="s">
        <v>413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3111</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393</v>
      </c>
      <c r="W66" s="1091"/>
      <c r="X66" s="1091"/>
      <c r="Y66" s="1091"/>
      <c r="Z66" s="1092"/>
      <c r="AA66" s="1090" t="s">
        <v>419</v>
      </c>
      <c r="AB66" s="1091"/>
      <c r="AC66" s="1091"/>
      <c r="AD66" s="1091"/>
      <c r="AE66" s="1092"/>
      <c r="AF66" s="1096" t="s">
        <v>395</v>
      </c>
      <c r="AG66" s="1097"/>
      <c r="AH66" s="1097"/>
      <c r="AI66" s="1097"/>
      <c r="AJ66" s="1098"/>
      <c r="AK66" s="1090" t="s">
        <v>396</v>
      </c>
      <c r="AL66" s="1085"/>
      <c r="AM66" s="1085"/>
      <c r="AN66" s="1085"/>
      <c r="AO66" s="1086"/>
      <c r="AP66" s="1090" t="s">
        <v>420</v>
      </c>
      <c r="AQ66" s="1091"/>
      <c r="AR66" s="1091"/>
      <c r="AS66" s="1091"/>
      <c r="AT66" s="1092"/>
      <c r="AU66" s="1090" t="s">
        <v>421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18075</v>
      </c>
      <c r="R68" s="1071"/>
      <c r="S68" s="1071"/>
      <c r="T68" s="1071"/>
      <c r="U68" s="1071"/>
      <c r="V68" s="1071">
        <v>17685</v>
      </c>
      <c r="W68" s="1071"/>
      <c r="X68" s="1071"/>
      <c r="Y68" s="1071"/>
      <c r="Z68" s="1071"/>
      <c r="AA68" s="1071">
        <v>390</v>
      </c>
      <c r="AB68" s="1071"/>
      <c r="AC68" s="1071"/>
      <c r="AD68" s="1071"/>
      <c r="AE68" s="1071"/>
      <c r="AF68" s="1071">
        <v>353</v>
      </c>
      <c r="AG68" s="1071"/>
      <c r="AH68" s="1071"/>
      <c r="AI68" s="1071"/>
      <c r="AJ68" s="1071"/>
      <c r="AK68" s="1071">
        <v>285</v>
      </c>
      <c r="AL68" s="1071"/>
      <c r="AM68" s="1071"/>
      <c r="AN68" s="1071"/>
      <c r="AO68" s="1071"/>
      <c r="AP68" s="1071">
        <v>224</v>
      </c>
      <c r="AQ68" s="1071"/>
      <c r="AR68" s="1071"/>
      <c r="AS68" s="1071"/>
      <c r="AT68" s="1071"/>
      <c r="AU68" s="1071">
        <v>178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11332</v>
      </c>
      <c r="R69" s="1060"/>
      <c r="S69" s="1060"/>
      <c r="T69" s="1060"/>
      <c r="U69" s="1060"/>
      <c r="V69" s="1060">
        <v>11251</v>
      </c>
      <c r="W69" s="1060"/>
      <c r="X69" s="1060"/>
      <c r="Y69" s="1060"/>
      <c r="Z69" s="1060"/>
      <c r="AA69" s="1060">
        <v>81</v>
      </c>
      <c r="AB69" s="1060"/>
      <c r="AC69" s="1060"/>
      <c r="AD69" s="1060"/>
      <c r="AE69" s="1060"/>
      <c r="AF69" s="1060">
        <v>81</v>
      </c>
      <c r="AG69" s="1060"/>
      <c r="AH69" s="1060"/>
      <c r="AI69" s="1060"/>
      <c r="AJ69" s="1060"/>
      <c r="AK69" s="1060">
        <v>93</v>
      </c>
      <c r="AL69" s="1060"/>
      <c r="AM69" s="1060"/>
      <c r="AN69" s="1060"/>
      <c r="AO69" s="1060"/>
      <c r="AP69" s="1060" t="s">
        <v>576</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161084</v>
      </c>
      <c r="R70" s="1060"/>
      <c r="S70" s="1060"/>
      <c r="T70" s="1060"/>
      <c r="U70" s="1060"/>
      <c r="V70" s="1060">
        <v>157167</v>
      </c>
      <c r="W70" s="1060"/>
      <c r="X70" s="1060"/>
      <c r="Y70" s="1060"/>
      <c r="Z70" s="1060"/>
      <c r="AA70" s="1060">
        <v>3917</v>
      </c>
      <c r="AB70" s="1060"/>
      <c r="AC70" s="1060"/>
      <c r="AD70" s="1060"/>
      <c r="AE70" s="1060"/>
      <c r="AF70" s="1060">
        <v>3917</v>
      </c>
      <c r="AG70" s="1060"/>
      <c r="AH70" s="1060"/>
      <c r="AI70" s="1060"/>
      <c r="AJ70" s="1060"/>
      <c r="AK70" s="1060">
        <v>8</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303</v>
      </c>
      <c r="AG109" s="983"/>
      <c r="AH109" s="983"/>
      <c r="AI109" s="983"/>
      <c r="AJ109" s="984"/>
      <c r="AK109" s="985" t="s">
        <v>302</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303</v>
      </c>
      <c r="BW109" s="983"/>
      <c r="BX109" s="983"/>
      <c r="BY109" s="983"/>
      <c r="BZ109" s="984"/>
      <c r="CA109" s="985" t="s">
        <v>302</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303</v>
      </c>
      <c r="DM109" s="983"/>
      <c r="DN109" s="983"/>
      <c r="DO109" s="983"/>
      <c r="DP109" s="984"/>
      <c r="DQ109" s="985" t="s">
        <v>302</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8865667</v>
      </c>
      <c r="AB110" s="976"/>
      <c r="AC110" s="976"/>
      <c r="AD110" s="976"/>
      <c r="AE110" s="977"/>
      <c r="AF110" s="978">
        <v>9260026</v>
      </c>
      <c r="AG110" s="976"/>
      <c r="AH110" s="976"/>
      <c r="AI110" s="976"/>
      <c r="AJ110" s="977"/>
      <c r="AK110" s="978">
        <v>9279791</v>
      </c>
      <c r="AL110" s="976"/>
      <c r="AM110" s="976"/>
      <c r="AN110" s="976"/>
      <c r="AO110" s="977"/>
      <c r="AP110" s="979">
        <v>29.1</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85802140</v>
      </c>
      <c r="BR110" s="923"/>
      <c r="BS110" s="923"/>
      <c r="BT110" s="923"/>
      <c r="BU110" s="923"/>
      <c r="BV110" s="923">
        <v>84085155</v>
      </c>
      <c r="BW110" s="923"/>
      <c r="BX110" s="923"/>
      <c r="BY110" s="923"/>
      <c r="BZ110" s="923"/>
      <c r="CA110" s="923">
        <v>81156903</v>
      </c>
      <c r="CB110" s="923"/>
      <c r="CC110" s="923"/>
      <c r="CD110" s="923"/>
      <c r="CE110" s="923"/>
      <c r="CF110" s="947">
        <v>254.6</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438</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2240642</v>
      </c>
      <c r="BR111" s="895"/>
      <c r="BS111" s="895"/>
      <c r="BT111" s="895"/>
      <c r="BU111" s="895"/>
      <c r="BV111" s="895">
        <v>1966422</v>
      </c>
      <c r="BW111" s="895"/>
      <c r="BX111" s="895"/>
      <c r="BY111" s="895"/>
      <c r="BZ111" s="895"/>
      <c r="CA111" s="895">
        <v>1702474</v>
      </c>
      <c r="CB111" s="895"/>
      <c r="CC111" s="895"/>
      <c r="CD111" s="895"/>
      <c r="CE111" s="895"/>
      <c r="CF111" s="956">
        <v>5.3</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444</v>
      </c>
      <c r="AG112" s="858"/>
      <c r="AH112" s="858"/>
      <c r="AI112" s="858"/>
      <c r="AJ112" s="859"/>
      <c r="AK112" s="860" t="s">
        <v>127</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34596165</v>
      </c>
      <c r="BR112" s="895"/>
      <c r="BS112" s="895"/>
      <c r="BT112" s="895"/>
      <c r="BU112" s="895"/>
      <c r="BV112" s="895">
        <v>32351689</v>
      </c>
      <c r="BW112" s="895"/>
      <c r="BX112" s="895"/>
      <c r="BY112" s="895"/>
      <c r="BZ112" s="895"/>
      <c r="CA112" s="895">
        <v>31541856</v>
      </c>
      <c r="CB112" s="895"/>
      <c r="CC112" s="895"/>
      <c r="CD112" s="895"/>
      <c r="CE112" s="895"/>
      <c r="CF112" s="956">
        <v>99</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419689</v>
      </c>
      <c r="DH112" s="895"/>
      <c r="DI112" s="895"/>
      <c r="DJ112" s="895"/>
      <c r="DK112" s="895"/>
      <c r="DL112" s="895">
        <v>319131</v>
      </c>
      <c r="DM112" s="895"/>
      <c r="DN112" s="895"/>
      <c r="DO112" s="895"/>
      <c r="DP112" s="895"/>
      <c r="DQ112" s="895">
        <v>227083</v>
      </c>
      <c r="DR112" s="895"/>
      <c r="DS112" s="895"/>
      <c r="DT112" s="895"/>
      <c r="DU112" s="895"/>
      <c r="DV112" s="872">
        <v>0.7</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2642137</v>
      </c>
      <c r="AB113" s="1004"/>
      <c r="AC113" s="1004"/>
      <c r="AD113" s="1004"/>
      <c r="AE113" s="1005"/>
      <c r="AF113" s="1006">
        <v>2625140</v>
      </c>
      <c r="AG113" s="1004"/>
      <c r="AH113" s="1004"/>
      <c r="AI113" s="1004"/>
      <c r="AJ113" s="1005"/>
      <c r="AK113" s="1006">
        <v>2756743</v>
      </c>
      <c r="AL113" s="1004"/>
      <c r="AM113" s="1004"/>
      <c r="AN113" s="1004"/>
      <c r="AO113" s="1005"/>
      <c r="AP113" s="1007">
        <v>8.6</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305615</v>
      </c>
      <c r="BR113" s="895"/>
      <c r="BS113" s="895"/>
      <c r="BT113" s="895"/>
      <c r="BU113" s="895"/>
      <c r="BV113" s="895">
        <v>229883</v>
      </c>
      <c r="BW113" s="895"/>
      <c r="BX113" s="895"/>
      <c r="BY113" s="895"/>
      <c r="BZ113" s="895"/>
      <c r="CA113" s="895">
        <v>178094</v>
      </c>
      <c r="CB113" s="895"/>
      <c r="CC113" s="895"/>
      <c r="CD113" s="895"/>
      <c r="CE113" s="895"/>
      <c r="CF113" s="956">
        <v>0.6</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444</v>
      </c>
      <c r="DR113" s="858"/>
      <c r="DS113" s="858"/>
      <c r="DT113" s="858"/>
      <c r="DU113" s="859"/>
      <c r="DV113" s="905" t="s">
        <v>444</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126589</v>
      </c>
      <c r="AB114" s="858"/>
      <c r="AC114" s="858"/>
      <c r="AD114" s="858"/>
      <c r="AE114" s="859"/>
      <c r="AF114" s="860">
        <v>78558</v>
      </c>
      <c r="AG114" s="858"/>
      <c r="AH114" s="858"/>
      <c r="AI114" s="858"/>
      <c r="AJ114" s="859"/>
      <c r="AK114" s="860">
        <v>53945</v>
      </c>
      <c r="AL114" s="858"/>
      <c r="AM114" s="858"/>
      <c r="AN114" s="858"/>
      <c r="AO114" s="859"/>
      <c r="AP114" s="905">
        <v>0.2</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11613703</v>
      </c>
      <c r="BR114" s="895"/>
      <c r="BS114" s="895"/>
      <c r="BT114" s="895"/>
      <c r="BU114" s="895"/>
      <c r="BV114" s="895">
        <v>11724993</v>
      </c>
      <c r="BW114" s="895"/>
      <c r="BX114" s="895"/>
      <c r="BY114" s="895"/>
      <c r="BZ114" s="895"/>
      <c r="CA114" s="895">
        <v>10895637</v>
      </c>
      <c r="CB114" s="895"/>
      <c r="CC114" s="895"/>
      <c r="CD114" s="895"/>
      <c r="CE114" s="895"/>
      <c r="CF114" s="956">
        <v>34.200000000000003</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444</v>
      </c>
      <c r="DR114" s="858"/>
      <c r="DS114" s="858"/>
      <c r="DT114" s="858"/>
      <c r="DU114" s="859"/>
      <c r="DV114" s="905" t="s">
        <v>127</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437687</v>
      </c>
      <c r="AB115" s="1004"/>
      <c r="AC115" s="1004"/>
      <c r="AD115" s="1004"/>
      <c r="AE115" s="1005"/>
      <c r="AF115" s="1006">
        <v>385954</v>
      </c>
      <c r="AG115" s="1004"/>
      <c r="AH115" s="1004"/>
      <c r="AI115" s="1004"/>
      <c r="AJ115" s="1005"/>
      <c r="AK115" s="1006">
        <v>346330</v>
      </c>
      <c r="AL115" s="1004"/>
      <c r="AM115" s="1004"/>
      <c r="AN115" s="1004"/>
      <c r="AO115" s="1005"/>
      <c r="AP115" s="1007">
        <v>1.1000000000000001</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120095</v>
      </c>
      <c r="BR115" s="895"/>
      <c r="BS115" s="895"/>
      <c r="BT115" s="895"/>
      <c r="BU115" s="895"/>
      <c r="BV115" s="895">
        <v>122721</v>
      </c>
      <c r="BW115" s="895"/>
      <c r="BX115" s="895"/>
      <c r="BY115" s="895"/>
      <c r="BZ115" s="895"/>
      <c r="CA115" s="895">
        <v>125151</v>
      </c>
      <c r="CB115" s="895"/>
      <c r="CC115" s="895"/>
      <c r="CD115" s="895"/>
      <c r="CE115" s="895"/>
      <c r="CF115" s="956">
        <v>0.4</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444</v>
      </c>
      <c r="DM115" s="858"/>
      <c r="DN115" s="858"/>
      <c r="DO115" s="858"/>
      <c r="DP115" s="859"/>
      <c r="DQ115" s="860" t="s">
        <v>444</v>
      </c>
      <c r="DR115" s="858"/>
      <c r="DS115" s="858"/>
      <c r="DT115" s="858"/>
      <c r="DU115" s="859"/>
      <c r="DV115" s="905" t="s">
        <v>127</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444</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216939</v>
      </c>
      <c r="DH116" s="858"/>
      <c r="DI116" s="858"/>
      <c r="DJ116" s="858"/>
      <c r="DK116" s="859"/>
      <c r="DL116" s="860">
        <v>149325</v>
      </c>
      <c r="DM116" s="858"/>
      <c r="DN116" s="858"/>
      <c r="DO116" s="858"/>
      <c r="DP116" s="859"/>
      <c r="DQ116" s="860">
        <v>82335</v>
      </c>
      <c r="DR116" s="858"/>
      <c r="DS116" s="858"/>
      <c r="DT116" s="858"/>
      <c r="DU116" s="859"/>
      <c r="DV116" s="905">
        <v>0.3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12072080</v>
      </c>
      <c r="AB117" s="990"/>
      <c r="AC117" s="990"/>
      <c r="AD117" s="990"/>
      <c r="AE117" s="991"/>
      <c r="AF117" s="992">
        <v>12349678</v>
      </c>
      <c r="AG117" s="990"/>
      <c r="AH117" s="990"/>
      <c r="AI117" s="990"/>
      <c r="AJ117" s="991"/>
      <c r="AK117" s="992">
        <v>12436809</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444</v>
      </c>
      <c r="CB117" s="895"/>
      <c r="CC117" s="895"/>
      <c r="CD117" s="895"/>
      <c r="CE117" s="895"/>
      <c r="CF117" s="956" t="s">
        <v>127</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303</v>
      </c>
      <c r="AG118" s="983"/>
      <c r="AH118" s="983"/>
      <c r="AI118" s="983"/>
      <c r="AJ118" s="984"/>
      <c r="AK118" s="985" t="s">
        <v>302</v>
      </c>
      <c r="AL118" s="983"/>
      <c r="AM118" s="983"/>
      <c r="AN118" s="983"/>
      <c r="AO118" s="984"/>
      <c r="AP118" s="986" t="s">
        <v>432</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34934</v>
      </c>
      <c r="DH118" s="858"/>
      <c r="DI118" s="858"/>
      <c r="DJ118" s="858"/>
      <c r="DK118" s="859"/>
      <c r="DL118" s="860">
        <v>11761</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464</v>
      </c>
      <c r="BP119" s="959"/>
      <c r="BQ119" s="963">
        <v>134678360</v>
      </c>
      <c r="BR119" s="926"/>
      <c r="BS119" s="926"/>
      <c r="BT119" s="926"/>
      <c r="BU119" s="926"/>
      <c r="BV119" s="926">
        <v>130480863</v>
      </c>
      <c r="BW119" s="926"/>
      <c r="BX119" s="926"/>
      <c r="BY119" s="926"/>
      <c r="BZ119" s="926"/>
      <c r="CA119" s="926">
        <v>125600115</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1569080</v>
      </c>
      <c r="DH119" s="841"/>
      <c r="DI119" s="841"/>
      <c r="DJ119" s="841"/>
      <c r="DK119" s="842"/>
      <c r="DL119" s="843">
        <v>1486205</v>
      </c>
      <c r="DM119" s="841"/>
      <c r="DN119" s="841"/>
      <c r="DO119" s="841"/>
      <c r="DP119" s="842"/>
      <c r="DQ119" s="843">
        <v>1393056</v>
      </c>
      <c r="DR119" s="841"/>
      <c r="DS119" s="841"/>
      <c r="DT119" s="841"/>
      <c r="DU119" s="842"/>
      <c r="DV119" s="929">
        <v>4.4000000000000004</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21487372</v>
      </c>
      <c r="BR120" s="923"/>
      <c r="BS120" s="923"/>
      <c r="BT120" s="923"/>
      <c r="BU120" s="923"/>
      <c r="BV120" s="923">
        <v>22687649</v>
      </c>
      <c r="BW120" s="923"/>
      <c r="BX120" s="923"/>
      <c r="BY120" s="923"/>
      <c r="BZ120" s="923"/>
      <c r="CA120" s="923">
        <v>24050954</v>
      </c>
      <c r="CB120" s="923"/>
      <c r="CC120" s="923"/>
      <c r="CD120" s="923"/>
      <c r="CE120" s="923"/>
      <c r="CF120" s="947">
        <v>75.5</v>
      </c>
      <c r="CG120" s="948"/>
      <c r="CH120" s="948"/>
      <c r="CI120" s="948"/>
      <c r="CJ120" s="948"/>
      <c r="CK120" s="949" t="s">
        <v>468</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16550153</v>
      </c>
      <c r="DH120" s="923"/>
      <c r="DI120" s="923"/>
      <c r="DJ120" s="923"/>
      <c r="DK120" s="923"/>
      <c r="DL120" s="923">
        <v>16298713</v>
      </c>
      <c r="DM120" s="923"/>
      <c r="DN120" s="923"/>
      <c r="DO120" s="923"/>
      <c r="DP120" s="923"/>
      <c r="DQ120" s="923">
        <v>16061763</v>
      </c>
      <c r="DR120" s="923"/>
      <c r="DS120" s="923"/>
      <c r="DT120" s="923"/>
      <c r="DU120" s="923"/>
      <c r="DV120" s="924">
        <v>50.4</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99037</v>
      </c>
      <c r="AB121" s="858"/>
      <c r="AC121" s="858"/>
      <c r="AD121" s="858"/>
      <c r="AE121" s="859"/>
      <c r="AF121" s="860">
        <v>91048</v>
      </c>
      <c r="AG121" s="858"/>
      <c r="AH121" s="858"/>
      <c r="AI121" s="858"/>
      <c r="AJ121" s="859"/>
      <c r="AK121" s="860">
        <v>85024</v>
      </c>
      <c r="AL121" s="858"/>
      <c r="AM121" s="858"/>
      <c r="AN121" s="858"/>
      <c r="AO121" s="859"/>
      <c r="AP121" s="905">
        <v>0.3</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1141479</v>
      </c>
      <c r="BR121" s="895"/>
      <c r="BS121" s="895"/>
      <c r="BT121" s="895"/>
      <c r="BU121" s="895"/>
      <c r="BV121" s="895">
        <v>977171</v>
      </c>
      <c r="BW121" s="895"/>
      <c r="BX121" s="895"/>
      <c r="BY121" s="895"/>
      <c r="BZ121" s="895"/>
      <c r="CA121" s="895">
        <v>798186</v>
      </c>
      <c r="CB121" s="895"/>
      <c r="CC121" s="895"/>
      <c r="CD121" s="895"/>
      <c r="CE121" s="895"/>
      <c r="CF121" s="956">
        <v>2.5</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2106835</v>
      </c>
      <c r="DH121" s="895"/>
      <c r="DI121" s="895"/>
      <c r="DJ121" s="895"/>
      <c r="DK121" s="895"/>
      <c r="DL121" s="895">
        <v>12762816</v>
      </c>
      <c r="DM121" s="895"/>
      <c r="DN121" s="895"/>
      <c r="DO121" s="895"/>
      <c r="DP121" s="895"/>
      <c r="DQ121" s="895">
        <v>12311245</v>
      </c>
      <c r="DR121" s="895"/>
      <c r="DS121" s="895"/>
      <c r="DT121" s="895"/>
      <c r="DU121" s="895"/>
      <c r="DV121" s="872">
        <v>38.6</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444</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80549567</v>
      </c>
      <c r="BR122" s="926"/>
      <c r="BS122" s="926"/>
      <c r="BT122" s="926"/>
      <c r="BU122" s="926"/>
      <c r="BV122" s="926">
        <v>78710188</v>
      </c>
      <c r="BW122" s="926"/>
      <c r="BX122" s="926"/>
      <c r="BY122" s="926"/>
      <c r="BZ122" s="926"/>
      <c r="CA122" s="926">
        <v>76635987</v>
      </c>
      <c r="CB122" s="926"/>
      <c r="CC122" s="926"/>
      <c r="CD122" s="926"/>
      <c r="CE122" s="926"/>
      <c r="CF122" s="927">
        <v>240.4</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v>2326838</v>
      </c>
      <c r="DH122" s="895"/>
      <c r="DI122" s="895"/>
      <c r="DJ122" s="895"/>
      <c r="DK122" s="895"/>
      <c r="DL122" s="895">
        <v>2184908</v>
      </c>
      <c r="DM122" s="895"/>
      <c r="DN122" s="895"/>
      <c r="DO122" s="895"/>
      <c r="DP122" s="895"/>
      <c r="DQ122" s="895">
        <v>2015743</v>
      </c>
      <c r="DR122" s="895"/>
      <c r="DS122" s="895"/>
      <c r="DT122" s="895"/>
      <c r="DU122" s="895"/>
      <c r="DV122" s="872">
        <v>6.3</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67406</v>
      </c>
      <c r="AB123" s="858"/>
      <c r="AC123" s="858"/>
      <c r="AD123" s="858"/>
      <c r="AE123" s="859"/>
      <c r="AF123" s="860">
        <v>66990</v>
      </c>
      <c r="AG123" s="858"/>
      <c r="AH123" s="858"/>
      <c r="AI123" s="858"/>
      <c r="AJ123" s="859"/>
      <c r="AK123" s="860">
        <v>66990</v>
      </c>
      <c r="AL123" s="858"/>
      <c r="AM123" s="858"/>
      <c r="AN123" s="858"/>
      <c r="AO123" s="859"/>
      <c r="AP123" s="905">
        <v>0.2</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472</v>
      </c>
      <c r="BP123" s="959"/>
      <c r="BQ123" s="913">
        <v>103178418</v>
      </c>
      <c r="BR123" s="914"/>
      <c r="BS123" s="914"/>
      <c r="BT123" s="914"/>
      <c r="BU123" s="914"/>
      <c r="BV123" s="914">
        <v>102375008</v>
      </c>
      <c r="BW123" s="914"/>
      <c r="BX123" s="914"/>
      <c r="BY123" s="914"/>
      <c r="BZ123" s="914"/>
      <c r="CA123" s="914">
        <v>101485127</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469139</v>
      </c>
      <c r="DH123" s="858"/>
      <c r="DI123" s="858"/>
      <c r="DJ123" s="858"/>
      <c r="DK123" s="859"/>
      <c r="DL123" s="860">
        <v>436823</v>
      </c>
      <c r="DM123" s="858"/>
      <c r="DN123" s="858"/>
      <c r="DO123" s="858"/>
      <c r="DP123" s="859"/>
      <c r="DQ123" s="860">
        <v>486747</v>
      </c>
      <c r="DR123" s="858"/>
      <c r="DS123" s="858"/>
      <c r="DT123" s="858"/>
      <c r="DU123" s="859"/>
      <c r="DV123" s="905">
        <v>1.5</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444</v>
      </c>
      <c r="AL124" s="858"/>
      <c r="AM124" s="858"/>
      <c r="AN124" s="858"/>
      <c r="AO124" s="859"/>
      <c r="AP124" s="905" t="s">
        <v>127</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94.9</v>
      </c>
      <c r="BR124" s="912"/>
      <c r="BS124" s="912"/>
      <c r="BT124" s="912"/>
      <c r="BU124" s="912"/>
      <c r="BV124" s="912">
        <v>86.6</v>
      </c>
      <c r="BW124" s="912"/>
      <c r="BX124" s="912"/>
      <c r="BY124" s="912"/>
      <c r="BZ124" s="912"/>
      <c r="CA124" s="912">
        <v>75.599999999999994</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13143200</v>
      </c>
      <c r="DH124" s="841"/>
      <c r="DI124" s="841"/>
      <c r="DJ124" s="841"/>
      <c r="DK124" s="842"/>
      <c r="DL124" s="843">
        <v>668429</v>
      </c>
      <c r="DM124" s="841"/>
      <c r="DN124" s="841"/>
      <c r="DO124" s="841"/>
      <c r="DP124" s="842"/>
      <c r="DQ124" s="843">
        <v>666358</v>
      </c>
      <c r="DR124" s="841"/>
      <c r="DS124" s="841"/>
      <c r="DT124" s="841"/>
      <c r="DU124" s="842"/>
      <c r="DV124" s="929">
        <v>2.1</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444</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121803</v>
      </c>
      <c r="AB126" s="858"/>
      <c r="AC126" s="858"/>
      <c r="AD126" s="858"/>
      <c r="AE126" s="859"/>
      <c r="AF126" s="860">
        <v>110116</v>
      </c>
      <c r="AG126" s="858"/>
      <c r="AH126" s="858"/>
      <c r="AI126" s="858"/>
      <c r="AJ126" s="859"/>
      <c r="AK126" s="860">
        <v>98317</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149441</v>
      </c>
      <c r="AB127" s="858"/>
      <c r="AC127" s="858"/>
      <c r="AD127" s="858"/>
      <c r="AE127" s="859"/>
      <c r="AF127" s="860">
        <v>117800</v>
      </c>
      <c r="AG127" s="858"/>
      <c r="AH127" s="858"/>
      <c r="AI127" s="858"/>
      <c r="AJ127" s="859"/>
      <c r="AK127" s="860">
        <v>95999</v>
      </c>
      <c r="AL127" s="858"/>
      <c r="AM127" s="858"/>
      <c r="AN127" s="858"/>
      <c r="AO127" s="859"/>
      <c r="AP127" s="905">
        <v>0.3</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444</v>
      </c>
      <c r="DR127" s="895"/>
      <c r="DS127" s="895"/>
      <c r="DT127" s="895"/>
      <c r="DU127" s="895"/>
      <c r="DV127" s="872" t="s">
        <v>127</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221670</v>
      </c>
      <c r="AB128" s="879"/>
      <c r="AC128" s="879"/>
      <c r="AD128" s="879"/>
      <c r="AE128" s="880"/>
      <c r="AF128" s="881">
        <v>198212</v>
      </c>
      <c r="AG128" s="879"/>
      <c r="AH128" s="879"/>
      <c r="AI128" s="879"/>
      <c r="AJ128" s="880"/>
      <c r="AK128" s="881">
        <v>198243</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127</v>
      </c>
      <c r="BG128" s="865"/>
      <c r="BH128" s="865"/>
      <c r="BI128" s="865"/>
      <c r="BJ128" s="865"/>
      <c r="BK128" s="865"/>
      <c r="BL128" s="888"/>
      <c r="BM128" s="864">
        <v>11.45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120095</v>
      </c>
      <c r="DH128" s="869"/>
      <c r="DI128" s="869"/>
      <c r="DJ128" s="869"/>
      <c r="DK128" s="869"/>
      <c r="DL128" s="869">
        <v>122721</v>
      </c>
      <c r="DM128" s="869"/>
      <c r="DN128" s="869"/>
      <c r="DO128" s="869"/>
      <c r="DP128" s="869"/>
      <c r="DQ128" s="869">
        <v>125151</v>
      </c>
      <c r="DR128" s="869"/>
      <c r="DS128" s="869"/>
      <c r="DT128" s="869"/>
      <c r="DU128" s="869"/>
      <c r="DV128" s="870">
        <v>0.4</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41234142</v>
      </c>
      <c r="AB129" s="858"/>
      <c r="AC129" s="858"/>
      <c r="AD129" s="858"/>
      <c r="AE129" s="859"/>
      <c r="AF129" s="860">
        <v>40789878</v>
      </c>
      <c r="AG129" s="858"/>
      <c r="AH129" s="858"/>
      <c r="AI129" s="858"/>
      <c r="AJ129" s="859"/>
      <c r="AK129" s="860">
        <v>40407595</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127</v>
      </c>
      <c r="BG129" s="848"/>
      <c r="BH129" s="848"/>
      <c r="BI129" s="848"/>
      <c r="BJ129" s="848"/>
      <c r="BK129" s="848"/>
      <c r="BL129" s="849"/>
      <c r="BM129" s="847">
        <v>16.45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8072188</v>
      </c>
      <c r="AB130" s="858"/>
      <c r="AC130" s="858"/>
      <c r="AD130" s="858"/>
      <c r="AE130" s="859"/>
      <c r="AF130" s="860">
        <v>8355348</v>
      </c>
      <c r="AG130" s="858"/>
      <c r="AH130" s="858"/>
      <c r="AI130" s="858"/>
      <c r="AJ130" s="859"/>
      <c r="AK130" s="860">
        <v>8534670</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11.5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33161954</v>
      </c>
      <c r="AB131" s="841"/>
      <c r="AC131" s="841"/>
      <c r="AD131" s="841"/>
      <c r="AE131" s="842"/>
      <c r="AF131" s="843">
        <v>32434530</v>
      </c>
      <c r="AG131" s="841"/>
      <c r="AH131" s="841"/>
      <c r="AI131" s="841"/>
      <c r="AJ131" s="842"/>
      <c r="AK131" s="843">
        <v>31872925</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75.599999999999994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11.393242989999999</v>
      </c>
      <c r="AB132" s="821"/>
      <c r="AC132" s="821"/>
      <c r="AD132" s="821"/>
      <c r="AE132" s="822"/>
      <c r="AF132" s="823">
        <v>11.70393938</v>
      </c>
      <c r="AG132" s="821"/>
      <c r="AH132" s="821"/>
      <c r="AI132" s="821"/>
      <c r="AJ132" s="822"/>
      <c r="AK132" s="823">
        <v>11.62082238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11.9</v>
      </c>
      <c r="AB133" s="800"/>
      <c r="AC133" s="800"/>
      <c r="AD133" s="800"/>
      <c r="AE133" s="801"/>
      <c r="AF133" s="799">
        <v>11.6</v>
      </c>
      <c r="AG133" s="800"/>
      <c r="AH133" s="800"/>
      <c r="AI133" s="800"/>
      <c r="AJ133" s="801"/>
      <c r="AK133" s="799">
        <v>11.5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oZ4oO052jPBsQllMQuOP7VtEdqj0D4LftDaj3+pLZHsFZDYHa7SIw/g8tmCFWjs9rbV2RFlwiOSQzUiMPX5A==" saltValue="p0J8Kt7CeXTE9wB9Vgus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fZgxQd4ATW6sUlzHSqpdCwjXROYZuGoaw29jNhqe73ZVtq+uiDctTKNodIJicV3Wakp23+yAzjtIBJvtWG7lw==" saltValue="vdel4vLdSxrrr8iwkQ+0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gvM8qsZPafkjDPE/igesyYeUFA11w0NYPvvPtxdAk7SCAcTX4LISPJnM1FxtI9HFBWCKC6fdCtSlRYEqR6yqg==" saltValue="QlKxfQSbMPNsTmtlqc/Ei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10841268</v>
      </c>
      <c r="AP9" s="312">
        <v>92243</v>
      </c>
      <c r="AQ9" s="313">
        <v>63339</v>
      </c>
      <c r="AR9" s="314">
        <v>45.6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601180</v>
      </c>
      <c r="AP10" s="315">
        <v>5115</v>
      </c>
      <c r="AQ10" s="316">
        <v>4956</v>
      </c>
      <c r="AR10" s="317">
        <v>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468062</v>
      </c>
      <c r="AP11" s="315">
        <v>3982</v>
      </c>
      <c r="AQ11" s="316">
        <v>5936</v>
      </c>
      <c r="AR11" s="317">
        <v>-32.9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914</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138346</v>
      </c>
      <c r="AP14" s="315">
        <v>1177</v>
      </c>
      <c r="AQ14" s="316">
        <v>2492</v>
      </c>
      <c r="AR14" s="317">
        <v>-52.8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272036</v>
      </c>
      <c r="AP15" s="315">
        <v>2315</v>
      </c>
      <c r="AQ15" s="316">
        <v>2050</v>
      </c>
      <c r="AR15" s="317">
        <v>12.9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-1137993</v>
      </c>
      <c r="AP16" s="315">
        <v>-9683</v>
      </c>
      <c r="AQ16" s="316">
        <v>-5679</v>
      </c>
      <c r="AR16" s="317">
        <v>70.5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11182899</v>
      </c>
      <c r="AP17" s="315">
        <v>95149</v>
      </c>
      <c r="AQ17" s="316">
        <v>74007</v>
      </c>
      <c r="AR17" s="317">
        <v>28.6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9.9</v>
      </c>
      <c r="AP21" s="328">
        <v>7.16</v>
      </c>
      <c r="AQ21" s="329">
        <v>2.74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97.6</v>
      </c>
      <c r="AP22" s="333">
        <v>98.2</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9279791</v>
      </c>
      <c r="AP32" s="342">
        <v>78957</v>
      </c>
      <c r="AQ32" s="343">
        <v>45288</v>
      </c>
      <c r="AR32" s="344">
        <v>74.3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v>17</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2756743</v>
      </c>
      <c r="AP35" s="342">
        <v>23456</v>
      </c>
      <c r="AQ35" s="343">
        <v>12800</v>
      </c>
      <c r="AR35" s="344">
        <v>83.3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53945</v>
      </c>
      <c r="AP36" s="342">
        <v>459</v>
      </c>
      <c r="AQ36" s="343">
        <v>1217</v>
      </c>
      <c r="AR36" s="344">
        <v>-62.3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346330</v>
      </c>
      <c r="AP37" s="342">
        <v>2947</v>
      </c>
      <c r="AQ37" s="343">
        <v>783</v>
      </c>
      <c r="AR37" s="344">
        <v>276.39999999999998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2</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-198243</v>
      </c>
      <c r="AP39" s="342">
        <v>-1687</v>
      </c>
      <c r="AQ39" s="343">
        <v>-4392</v>
      </c>
      <c r="AR39" s="344">
        <v>-61.6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-8534670</v>
      </c>
      <c r="AP40" s="342">
        <v>-72617</v>
      </c>
      <c r="AQ40" s="343">
        <v>-39728</v>
      </c>
      <c r="AR40" s="344">
        <v>82.8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3703896</v>
      </c>
      <c r="AP41" s="342">
        <v>31514</v>
      </c>
      <c r="AQ41" s="343">
        <v>15988</v>
      </c>
      <c r="AR41" s="344">
        <v>97.1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13357867</v>
      </c>
      <c r="AN51" s="364">
        <v>107427</v>
      </c>
      <c r="AO51" s="365">
        <v>-12</v>
      </c>
      <c r="AP51" s="366">
        <v>64287</v>
      </c>
      <c r="AQ51" s="367">
        <v>-0.5</v>
      </c>
      <c r="AR51" s="368">
        <v>-11.5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7505711</v>
      </c>
      <c r="AN52" s="372">
        <v>60362</v>
      </c>
      <c r="AO52" s="373">
        <v>-22.7</v>
      </c>
      <c r="AP52" s="374">
        <v>41052</v>
      </c>
      <c r="AQ52" s="375">
        <v>10.199999999999999</v>
      </c>
      <c r="AR52" s="376">
        <v>-32.9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11876329</v>
      </c>
      <c r="AN53" s="364">
        <v>96836</v>
      </c>
      <c r="AO53" s="365">
        <v>-9.9</v>
      </c>
      <c r="AP53" s="366">
        <v>64346</v>
      </c>
      <c r="AQ53" s="367">
        <v>0.1</v>
      </c>
      <c r="AR53" s="368">
        <v>-10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7206252</v>
      </c>
      <c r="AN54" s="372">
        <v>58757</v>
      </c>
      <c r="AO54" s="373">
        <v>-2.7</v>
      </c>
      <c r="AP54" s="374">
        <v>38517</v>
      </c>
      <c r="AQ54" s="375">
        <v>-6.2</v>
      </c>
      <c r="AR54" s="376">
        <v>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6357506</v>
      </c>
      <c r="AN55" s="364">
        <v>52516</v>
      </c>
      <c r="AO55" s="365">
        <v>-45.8</v>
      </c>
      <c r="AP55" s="366">
        <v>65942</v>
      </c>
      <c r="AQ55" s="367">
        <v>2.5</v>
      </c>
      <c r="AR55" s="368">
        <v>-48.3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3709470</v>
      </c>
      <c r="AN56" s="372">
        <v>30642</v>
      </c>
      <c r="AO56" s="373">
        <v>-47.8</v>
      </c>
      <c r="AP56" s="374">
        <v>32778</v>
      </c>
      <c r="AQ56" s="375">
        <v>-14.9</v>
      </c>
      <c r="AR56" s="376">
        <v>-32.9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8664741</v>
      </c>
      <c r="AN57" s="364">
        <v>72646</v>
      </c>
      <c r="AO57" s="365">
        <v>38.299999999999997</v>
      </c>
      <c r="AP57" s="366">
        <v>68655</v>
      </c>
      <c r="AQ57" s="367">
        <v>4.0999999999999996</v>
      </c>
      <c r="AR57" s="368">
        <v>34.200000000000003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3931489</v>
      </c>
      <c r="AN58" s="372">
        <v>32962</v>
      </c>
      <c r="AO58" s="373">
        <v>7.6</v>
      </c>
      <c r="AP58" s="374">
        <v>32316</v>
      </c>
      <c r="AQ58" s="375">
        <v>-1.4</v>
      </c>
      <c r="AR58" s="376">
        <v>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5695037</v>
      </c>
      <c r="AN59" s="364">
        <v>48456</v>
      </c>
      <c r="AO59" s="365">
        <v>-33.299999999999997</v>
      </c>
      <c r="AP59" s="366">
        <v>66863</v>
      </c>
      <c r="AQ59" s="367">
        <v>-2.6</v>
      </c>
      <c r="AR59" s="368">
        <v>-30.7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3877558</v>
      </c>
      <c r="AN60" s="372">
        <v>32992</v>
      </c>
      <c r="AO60" s="373">
        <v>0.1</v>
      </c>
      <c r="AP60" s="374">
        <v>32770</v>
      </c>
      <c r="AQ60" s="375">
        <v>1.4</v>
      </c>
      <c r="AR60" s="376">
        <v>-1.3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9190296</v>
      </c>
      <c r="AN61" s="379">
        <v>75576</v>
      </c>
      <c r="AO61" s="380">
        <v>-12.5</v>
      </c>
      <c r="AP61" s="381">
        <v>66019</v>
      </c>
      <c r="AQ61" s="382">
        <v>0.7</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5246096</v>
      </c>
      <c r="AN62" s="372">
        <v>43143</v>
      </c>
      <c r="AO62" s="373">
        <v>-13.1</v>
      </c>
      <c r="AP62" s="374">
        <v>35487</v>
      </c>
      <c r="AQ62" s="375">
        <v>-2.2000000000000002</v>
      </c>
      <c r="AR62" s="376">
        <v>-10.9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CuucpywNhDX1oV7xdnjKBCose4NV0643MxAGx8DGkxGbhz7ErmclYi6W9QEEQ1lg7kNcruQCVvV7orSnEIilQ==" saltValue="NiW3OskSWyTZ6BiYPqFo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XG38bpx7OZCeaXgBDxL3+BgVufY3g3VQFdweW1fVOm4KJV1+YQlH/nQPZCjBWSFJR5WrF9FYTTmQ89Ydg6FA==" saltValue="DQqDwKfEl6w9CmoBX7uf6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HfPplBOh43Rwe2Pk4qaXNdnuX9UJTAHo77FCPv+9H+Dkuqpf7Q1zoGnmtqfWNDUXSVjEWncLt+89sNWaYrHw==" saltValue="TpoEL3ZXu09TMKO739l1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4.8099999999999996</v>
      </c>
      <c r="G47" s="12">
        <v>4.5999999999999996</v>
      </c>
      <c r="H47" s="12">
        <v>4.63</v>
      </c>
      <c r="I47" s="12">
        <v>4.46</v>
      </c>
      <c r="J47" s="13">
        <v>9.89</v>
      </c>
    </row>
    <row r="48" spans="2:10" ht="57.75" customHeight="1" x14ac:dyDescent="0.15">
      <c r="B48" s="14"/>
      <c r="C48" s="1234" t="s">
        <v>4</v>
      </c>
      <c r="D48" s="1234"/>
      <c r="E48" s="1235"/>
      <c r="F48" s="15">
        <v>6.64</v>
      </c>
      <c r="G48" s="16">
        <v>6.13</v>
      </c>
      <c r="H48" s="16">
        <v>5.81</v>
      </c>
      <c r="I48" s="16">
        <v>5.83</v>
      </c>
      <c r="J48" s="17">
        <v>4.8</v>
      </c>
    </row>
    <row r="49" spans="2:10" ht="57.75" customHeight="1" thickBot="1" x14ac:dyDescent="0.2">
      <c r="B49" s="18"/>
      <c r="C49" s="1236" t="s">
        <v>5</v>
      </c>
      <c r="D49" s="1236"/>
      <c r="E49" s="1237"/>
      <c r="F49" s="19">
        <v>0.34</v>
      </c>
      <c r="G49" s="20" t="s">
        <v>558</v>
      </c>
      <c r="H49" s="20" t="s">
        <v>559</v>
      </c>
      <c r="I49" s="20" t="s">
        <v>560</v>
      </c>
      <c r="J49" s="21">
        <v>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czIQ9kPFC9+pEZn1OiO4qb9JUhR91WEG2r4CrKLDRWivdIaVihsQEXGRPOzll1FmurIibXOto+JcR4rghp2w==" saltValue="2ACZjJpo3XAZg5Q/dbj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　財政担当　小野寺（5232）</cp:lastModifiedBy>
  <cp:lastPrinted>2020-03-17T02:54:07Z</cp:lastPrinted>
  <dcterms:created xsi:type="dcterms:W3CDTF">2020-02-10T02:20:00Z</dcterms:created>
  <dcterms:modified xsi:type="dcterms:W3CDTF">2020-09-28T05:07:38Z</dcterms:modified>
  <cp:category/>
</cp:coreProperties>
</file>