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NT-vprofile\RDSH-Profile\takashin\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E35" i="10"/>
  <c r="AM35" i="10"/>
  <c r="U35" i="10"/>
  <c r="C35" i="10"/>
  <c r="CO34" i="10"/>
  <c r="CO35" i="10" s="1"/>
  <c r="CO36" i="10" s="1"/>
  <c r="CO37"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<sst xmlns="http://schemas.openxmlformats.org/spreadsheetml/2006/main" count="1041" uniqueCount="600">
  <si>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</si>
  <si>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</si>
  <si>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</si>
  <si>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</si>
  <si>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</si>
  <si>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</si>
  <si>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</si>
  <si>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</si>
  <si>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</si>
  <si>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</si>
  <si>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</si>
  <si>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</si>
  <si>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</si>
  <si>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</si>
  <si>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</si>
  <si>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</si>
  <si>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</si>
  <si>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</si>
  <si>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</si>
  <si>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</si>
  <si>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</si>
  <si>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</si>
  <si>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</si>
  <si>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</si>
  <si>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</si>
  <si>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</si>
  <si>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</si>
  <si>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</si>
  <si>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</si>
  <si>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</si>
  <si>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</si>
  <si>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</si>
  <si>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</si>
  <si>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</si>
  <si>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</si>
  <si>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</si>
  <si>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</si>
  <si>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</si>
  <si>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</si>
  <si>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</si>
  <si>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</si>
  <si>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</si>
  <si>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</si>
  <si>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</si>
  <si>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</si>
  <si>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</si>
  <si>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</si>
  <si>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</si>
  <si>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</si>
  <si>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</si>
  <si>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</si>
  <si>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</si>
  <si>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</si>
  <si>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</si>
  <si>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</si>
  <si>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</si>
  <si>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</si>
  <si>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</si>
  <si>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</si>
  <si>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</si>
  <si>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</si>
  <si>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</si>
  <si>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</si>
  <si>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</si>
  <si>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</si>
  <si>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</si>
  <si>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</si>
  <si>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</si>
  <si>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</si>
  <si>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</si>
  <si>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</si>
  <si>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</si>
  <si>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</si>
  <si>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</si>
  <si>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</si>
  <si>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</si>
  <si>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</si>
  <si>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</si>
  <si>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</si>
  <si>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</si>
  <si>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</si>
  <si>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</si>
  <si>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</si>
  <si>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</si>
  <si>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</si>
  <si>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</si>
  <si>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</si>
  <si>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</si>
  <si>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</si>
  <si>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</si>
  <si>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</si>
  <si>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</si>
  <si>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</si>
  <si>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</si>
  <si>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</si>
  <si>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</si>
  <si>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</si>
  <si>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一関市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</si>
  <si>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</si>
  <si>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</si>
  <si>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</si>
  <si>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</si>
  <si>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</si>
  <si>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</si>
  <si>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</si>
  <si>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</si>
  <si>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</si>
  <si>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</si>
  <si>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</si>
  <si>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</si>
  <si>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</si>
  <si>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</si>
  <si>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</si>
  <si>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</si>
  <si>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</si>
  <si>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</si>
  <si>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</si>
  <si>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</si>
  <si>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</si>
  <si>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</si>
  <si>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</si>
  <si>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</si>
  <si>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</si>
  <si>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</si>
  <si>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</si>
  <si>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</si>
  <si>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</si>
  <si>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</si>
  <si>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</si>
  <si>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</si>
  <si>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</si>
  <si>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</si>
  <si>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</si>
  <si>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</si>
  <si>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</si>
  <si>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</si>
  <si>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</si>
  <si>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</si>
  <si>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</si>
  <si>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</si>
  <si>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</si>
  <si>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</si>
  <si>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</si>
  <si>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</si>
  <si>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</si>
  <si>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</si>
  <si>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</si>
  <si>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</si>
  <si>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</si>
  <si>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</si>
  <si>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</si>
  <si>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</si>
  <si>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</si>
  <si>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</si>
  <si>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</si>
  <si>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</si>
  <si>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</si>
  <si>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</si>
  <si>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</si>
  <si>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</si>
  <si>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</si>
  <si>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</si>
  <si>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</si>
  <si>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</si>
  <si>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</si>
  <si>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</si>
  <si>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</si>
  <si>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</si>
  <si>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</si>
  <si>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</si>
  <si>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</si>
  <si>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</si>
  <si>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</si>
  <si>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</si>
  <si>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</si>
  <si>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</si>
  <si>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</si>
  <si>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</si>
  <si>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</si>
  <si>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</si>
  <si>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</si>
  <si>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</si>
  <si>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</si>
  <si>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</si>
  <si>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</si>
  <si>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</si>
  <si>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</si>
  <si>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</si>
  <si>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</si>
  <si>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</si>
  <si>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</si>
  <si>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</si>
  <si>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</si>
  <si>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</si>
  <si>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</si>
  <si>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</si>
  <si>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</si>
  <si>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</si>
  <si>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</si>
  <si>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</si>
  <si>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</si>
  <si>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</si>
  <si>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</si>
  <si>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</si>
  <si>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</si>
  <si>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</si>
  <si>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</si>
  <si>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</si>
  <si>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</si>
  <si>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</si>
  <si>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</si>
  <si>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</si>
  <si>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</si>
  <si>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岩手県一関市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</si>
  <si>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</si>
  <si>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</si>
  <si>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</si>
  <si>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</si>
  <si>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</si>
  <si>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</si>
  <si>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</si>
  <si>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</si>
  <si>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</si>
  <si>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</si>
  <si>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</si>
  <si>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</si>
  <si>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</si>
  <si>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</si>
  <si>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</si>
  <si>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</si>
  <si>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</si>
  <si>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</si>
  <si>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</si>
  <si>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</si>
  <si>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</si>
  <si>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</si>
  <si>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</si>
  <si>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</si>
  <si>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</si>
  <si>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</si>
  <si>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</si>
  <si>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</si>
  <si>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</si>
  <si>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</si>
  <si>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</si>
  <si>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</si>
  <si>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</si>
  <si>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</si>
  <si>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</si>
  <si>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</si>
  <si>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</si>
  <si>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</si>
  <si>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</si>
  <si>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</si>
  <si>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</si>
  <si>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</si>
  <si>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</si>
  <si>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</si>
  <si>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</si>
  <si>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</si>
  <si>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</si>
  <si>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</si>
  <si>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</si>
  <si>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</si>
  <si>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</si>
  <si>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</si>
  <si>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</si>
  <si>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</si>
  <si>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</si>
  <si>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</si>
  <si>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</si>
  <si>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</si>
  <si>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</si>
  <si>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</si>
  <si>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</si>
  <si>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</si>
  <si>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</si>
  <si>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</si>
  <si>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</si>
  <si>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</si>
  <si>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</si>
  <si>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</si>
  <si>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</si>
  <si>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</si>
  <si>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</si>
  <si>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</si>
  <si>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</si>
  <si>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</si>
  <si>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</si>
  <si>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</si>
  <si>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</si>
  <si>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</si>
  <si>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</si>
  <si>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</si>
  <si>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</si>
  <si>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</si>
  <si>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</si>
  <si>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</si>
  <si>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</si>
  <si>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</si>
  <si>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</si>
  <si>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</si>
  <si>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</si>
  <si>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</si>
  <si>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</si>
  <si>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</si>
  <si>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</si>
  <si>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</si>
  <si>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</si>
  <si>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</si>
  <si>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</si>
  <si>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</si>
  <si>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</si>
  <si>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</si>
  <si>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</si>
  <si>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</si>
  <si>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</si>
  <si>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</si>
  <si>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</si>
  <si>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</si>
  <si>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</si>
  <si>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</si>
  <si>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</si>
  <si>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</si>
  <si>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</si>
  <si>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</si>
  <si>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</si>
  <si>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</si>
  <si>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</si>
  <si>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</si>
  <si>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</si>
  <si>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</si>
  <si>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</si>
  <si>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</si>
  <si>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</si>
  <si>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</si>
  <si>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</si>
  <si>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</si>
  <si>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</si>
  <si>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</si>
  <si>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</si>
  <si>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</si>
  <si>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</si>
  <si>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</si>
  <si>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</si>
  <si>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</si>
  <si>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</si>
  <si>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</si>
  <si>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</si>
  <si>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</si>
  <si>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</si>
  <si>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</si>
  <si>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</si>
  <si>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</si>
  <si>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</si>
  <si>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</si>
  <si>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</si>
  <si>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</si>
  <si>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</si>
  <si>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</si>
  <si>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</si>
  <si>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</si>
  <si>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</si>
  <si>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</si>
  <si>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</si>
  <si>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</si>
  <si>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</si>
  <si>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岩手県一関市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</si>
  <si>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</si>
  <si>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</si>
  <si>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</si>
  <si>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</si>
  <si>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</si>
  <si>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</si>
  <si>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</si>
  <si>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</si>
  <si>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</si>
  <si>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</si>
  <si>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</si>
  <si>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</si>
  <si>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</si>
  <si>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</si>
  <si>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</si>
  <si>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</si>
  <si>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</si>
  <si>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</si>
  <si>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</si>
  <si>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</si>
  <si>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都市施設等管理特別会計</t>
    <phoneticPr fontId="5"/>
  </si>
  <si>
    <t>-</t>
    <phoneticPr fontId="5"/>
  </si>
  <si>
    <t>市営バス事業特別会計</t>
    <phoneticPr fontId="5"/>
  </si>
  <si>
    <t>物品調達特別会計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</si>
  <si>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</si>
  <si>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</si>
  <si>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</si>
  <si>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</si>
  <si>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</si>
  <si>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</si>
  <si>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</si>
  <si>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</si>
  <si>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</si>
  <si>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</si>
  <si>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</si>
  <si>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</si>
  <si>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</si>
  <si>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</si>
  <si>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</si>
  <si>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</si>
  <si>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一関市水道事業</t>
    <phoneticPr fontId="5"/>
  </si>
  <si>
    <t>法適用企業</t>
    <phoneticPr fontId="5"/>
  </si>
  <si>
    <t>一関市工業用水道事業</t>
    <phoneticPr fontId="5"/>
  </si>
  <si>
    <t>法適用企業</t>
    <phoneticPr fontId="5"/>
  </si>
  <si>
    <t>一関市下水道事業</t>
    <phoneticPr fontId="5"/>
  </si>
  <si>
    <t>一関市病院事業</t>
    <phoneticPr fontId="5"/>
  </si>
  <si>
    <t>浄化槽事業</t>
    <phoneticPr fontId="5"/>
  </si>
  <si>
    <t>法非適用企業</t>
    <phoneticPr fontId="5"/>
  </si>
  <si>
    <t>工業団地整備事業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</si>
  <si>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</si>
  <si>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</si>
  <si>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</si>
  <si>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</si>
  <si>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</si>
  <si>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</si>
  <si>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</si>
  <si>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</si>
  <si>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</si>
  <si>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</si>
  <si>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</si>
  <si>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</si>
  <si>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</si>
  <si>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</si>
  <si>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</si>
  <si>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</si>
  <si>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</si>
  <si>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</si>
  <si>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</si>
  <si>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</si>
  <si>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</si>
  <si>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</si>
  <si>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</si>
  <si>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</si>
  <si>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</si>
  <si>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</si>
  <si>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</si>
  <si>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</si>
  <si>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</si>
  <si>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</si>
  <si>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</si>
  <si>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</si>
  <si>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</si>
  <si>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</si>
  <si>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</si>
  <si>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</si>
  <si>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</si>
  <si>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</si>
  <si>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</si>
  <si>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</si>
  <si>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</si>
  <si>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</si>
  <si>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</si>
  <si>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</si>
  <si>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</si>
  <si>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</si>
  <si>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</si>
  <si>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</si>
  <si>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</si>
  <si>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</si>
  <si>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</si>
  <si>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</si>
  <si>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</si>
  <si>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</si>
  <si>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</si>
  <si>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</si>
  <si>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</si>
  <si>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</si>
  <si>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</si>
  <si>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</si>
  <si>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</si>
  <si>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</si>
  <si>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一関市病院事業</t>
    <phoneticPr fontId="5"/>
  </si>
  <si>
    <t>(Ｆ)</t>
    <phoneticPr fontId="5"/>
  </si>
  <si>
    <t>浄化槽事業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</si>
  <si>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</si>
  <si>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</si>
  <si>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</si>
  <si>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</si>
  <si>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</si>
  <si>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</si>
  <si>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</si>
  <si>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</si>
  <si>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</si>
  <si>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</si>
  <si>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</si>
  <si>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</si>
  <si>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</si>
  <si>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</si>
  <si>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</si>
  <si>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</si>
  <si>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</si>
  <si>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</si>
  <si>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</si>
  <si>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</si>
  <si>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</si>
  <si>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</si>
  <si>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</si>
  <si>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</si>
  <si>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</si>
  <si>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</si>
  <si>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</si>
  <si>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</si>
  <si>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</si>
  <si>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</si>
  <si>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</si>
  <si>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</si>
  <si>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</si>
  <si>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</si>
  <si>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</si>
  <si>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</si>
  <si>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</si>
  <si>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</si>
  <si>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</si>
  <si>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</si>
  <si>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</si>
  <si>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</si>
  <si>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</si>
  <si>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</si>
  <si>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</si>
  <si>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</si>
  <si>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</si>
  <si>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</si>
  <si>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</si>
  <si>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</si>
  <si>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</si>
  <si>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</si>
  <si>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</si>
  <si>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</si>
  <si>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</si>
  <si>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</si>
  <si>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</si>
  <si>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</si>
  <si>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</si>
  <si>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</si>
  <si>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</si>
  <si>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</si>
  <si>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</si>
  <si>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</si>
  <si>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</si>
  <si>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</si>
  <si>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</si>
  <si>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</si>
  <si>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</si>
  <si>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</si>
  <si>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</si>
  <si>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</si>
  <si>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</si>
  <si>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</si>
  <si>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</si>
  <si>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</si>
  <si>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</si>
  <si>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</si>
  <si>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</si>
  <si>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</si>
  <si>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</si>
  <si>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</si>
  <si>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</si>
  <si>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0.45</t>
  </si>
  <si>
    <t>▲ 0.26</t>
  </si>
  <si>
    <t>一般会計</t>
  </si>
  <si>
    <t>一関市水道事業</t>
  </si>
  <si>
    <t>一関市病院事業</t>
  </si>
  <si>
    <t>一関市下水道事業</t>
  </si>
  <si>
    <t>一関市工業用水道事業</t>
  </si>
  <si>
    <t>国民健康保険特別会計（事業勘定）</t>
  </si>
  <si>
    <t>工業団地整備事業</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</si>
  <si>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</si>
  <si>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</si>
  <si>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</si>
  <si>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</si>
  <si>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</si>
  <si>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</si>
  <si>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</si>
  <si>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</si>
  <si>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</si>
  <si>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</si>
  <si>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</si>
  <si>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</si>
  <si>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一関地区広域行政組合</t>
    <rPh sb="0" eb="2">
      <t>イチノセキ</t>
    </rPh>
    <rPh sb="2" eb="4">
      <t>チク</t>
    </rPh>
    <rPh sb="4" eb="6">
      <t>コウイキ</t>
    </rPh>
    <rPh sb="6" eb="8">
      <t>ギョウセイ</t>
    </rPh>
    <rPh sb="8" eb="10">
      <t>クミアイ</t>
    </rPh>
    <phoneticPr fontId="2"/>
  </si>
  <si>
    <t>岩手県市町村総合事務組合</t>
    <rPh sb="0" eb="3">
      <t>イワテケン</t>
    </rPh>
    <rPh sb="3" eb="6">
      <t>シチョウソン</t>
    </rPh>
    <rPh sb="6" eb="8">
      <t>ソウゴウ</t>
    </rPh>
    <rPh sb="8" eb="10">
      <t>ジム</t>
    </rPh>
    <rPh sb="10" eb="12">
      <t>クミアイ</t>
    </rPh>
    <phoneticPr fontId="2"/>
  </si>
  <si>
    <t>岩手県後期高齢者医療広域連合</t>
    <rPh sb="0" eb="3">
      <t>イワテケン</t>
    </rPh>
    <rPh sb="3" eb="5">
      <t>コウキ</t>
    </rPh>
    <rPh sb="5" eb="8">
      <t>コウレイシャ</t>
    </rPh>
    <rPh sb="8" eb="10">
      <t>イリョウ</t>
    </rPh>
    <rPh sb="10" eb="12">
      <t>コウイキ</t>
    </rPh>
    <rPh sb="12" eb="14">
      <t>レンゴウ</t>
    </rPh>
    <phoneticPr fontId="2"/>
  </si>
  <si>
    <t>岩手県南技術研究センター</t>
    <rPh sb="0" eb="3">
      <t>イワテケン</t>
    </rPh>
    <rPh sb="3" eb="4">
      <t>ミナミ</t>
    </rPh>
    <rPh sb="4" eb="6">
      <t>ギジュツ</t>
    </rPh>
    <rPh sb="6" eb="8">
      <t>ケンキュウ</t>
    </rPh>
    <phoneticPr fontId="2"/>
  </si>
  <si>
    <t>一関地区土地開発公社</t>
    <rPh sb="0" eb="2">
      <t>イチノセキ</t>
    </rPh>
    <rPh sb="2" eb="4">
      <t>チク</t>
    </rPh>
    <rPh sb="4" eb="6">
      <t>トチ</t>
    </rPh>
    <rPh sb="6" eb="8">
      <t>カイハツ</t>
    </rPh>
    <rPh sb="8" eb="10">
      <t>コウシャ</t>
    </rPh>
    <phoneticPr fontId="2"/>
  </si>
  <si>
    <t>花泉観光開発</t>
    <rPh sb="0" eb="2">
      <t>ハナイズミ</t>
    </rPh>
    <rPh sb="2" eb="4">
      <t>カンコウ</t>
    </rPh>
    <rPh sb="4" eb="6">
      <t>カイハツ</t>
    </rPh>
    <phoneticPr fontId="2"/>
  </si>
  <si>
    <t>室根総合開発</t>
    <rPh sb="0" eb="2">
      <t>ムロネ</t>
    </rPh>
    <rPh sb="2" eb="4">
      <t>ソウゴウ</t>
    </rPh>
    <rPh sb="4" eb="6">
      <t>カイハツ</t>
    </rPh>
    <phoneticPr fontId="2"/>
  </si>
  <si>
    <t>地域振興基金</t>
    <rPh sb="0" eb="2">
      <t>チイキ</t>
    </rPh>
    <rPh sb="2" eb="4">
      <t>シンコウ</t>
    </rPh>
    <rPh sb="4" eb="6">
      <t>キキン</t>
    </rPh>
    <phoneticPr fontId="11"/>
  </si>
  <si>
    <t>地域福祉基金</t>
    <rPh sb="0" eb="2">
      <t>チイキ</t>
    </rPh>
    <rPh sb="2" eb="4">
      <t>フクシ</t>
    </rPh>
    <rPh sb="4" eb="6">
      <t>キキン</t>
    </rPh>
    <phoneticPr fontId="11"/>
  </si>
  <si>
    <t>ふるさと応援基金</t>
    <rPh sb="4" eb="6">
      <t>オウエン</t>
    </rPh>
    <rPh sb="6" eb="8">
      <t>キキン</t>
    </rPh>
    <phoneticPr fontId="11"/>
  </si>
  <si>
    <t>学校施設財産処分積立基金</t>
    <rPh sb="0" eb="2">
      <t>ガッコウ</t>
    </rPh>
    <rPh sb="2" eb="4">
      <t>シセツ</t>
    </rPh>
    <rPh sb="4" eb="6">
      <t>ザイサン</t>
    </rPh>
    <rPh sb="6" eb="8">
      <t>ショブン</t>
    </rPh>
    <rPh sb="8" eb="10">
      <t>ツミタテ</t>
    </rPh>
    <rPh sb="10" eb="12">
      <t>キキン</t>
    </rPh>
    <phoneticPr fontId="11"/>
  </si>
  <si>
    <t>新型コロナウイルス感染症対策資金利子補給等基金</t>
    <rPh sb="0" eb="2">
      <t>シンガタ</t>
    </rPh>
    <rPh sb="9" eb="12">
      <t>カンセンショウ</t>
    </rPh>
    <rPh sb="12" eb="14">
      <t>タイサク</t>
    </rPh>
    <rPh sb="14" eb="16">
      <t>シキン</t>
    </rPh>
    <rPh sb="16" eb="18">
      <t>リシ</t>
    </rPh>
    <rPh sb="18" eb="20">
      <t>ホキュウ</t>
    </rPh>
    <rPh sb="20" eb="21">
      <t>トウ</t>
    </rPh>
    <rPh sb="21" eb="23">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</si>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</sst>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65942</c:v>
                </c:pt>
                <c:pt idx="1">
                  <c:v>68655</c:v>
                </c:pt>
                <c:pt idx="2">
                  <c:v>66863</c:v>
                </c:pt>
                <c:pt idx="3">
                  <c:v>72051</c:v>
                </c:pt>
                <c:pt idx="4">
                  <c:v>72756</c:v>
                </c:pt>
              </c:numCache>
            </c:numRef>
          </c:val>
          <c:smooth val="0"/>
          <c:extLst xmlns:c16r2="http://schemas.microsoft.com/office/drawing/2015/06/chart">
            <c:ext xmlns:c16="http://schemas.microsoft.com/office/drawing/2014/chart" uri="{C3380CC4-5D6E-409C-BE32-E72D297353CC}">
              <c16:uniqueId val="{00000000-299A-4DA2-9187-C2EE357FA8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52516</c:v>
                </c:pt>
                <c:pt idx="1">
                  <c:v>72646</c:v>
                </c:pt>
                <c:pt idx="2">
                  <c:v>48456</c:v>
                </c:pt>
                <c:pt idx="3">
                  <c:v>79074</c:v>
                </c:pt>
                <c:pt idx="4">
                  <c:v>58826</c:v>
                </c:pt>
              </c:numCache>
            </c:numRef>
          </c:val>
          <c:smooth val="0"/>
          <c:extLst xmlns:c16r2="http://schemas.microsoft.com/office/drawing/2015/06/chart">
            <c:ext xmlns:c16="http://schemas.microsoft.com/office/drawing/2014/chart" uri="{C3380CC4-5D6E-409C-BE32-E72D297353CC}">
              <c16:uniqueId val="{00000001-299A-4DA2-9187-C2EE357FA893}"/>
            </c:ext>
          </c:extLst>
        </c:ser>
        <c:dLbls>
          <c:showLegendKey val="0"/>
          <c:showVal val="0"/>
          <c:showCatName val="0"/>
          <c:showSerName val="0"/>
          <c:showPercent val="0"/>
          <c:showBubbleSize val="0"/>
        </c:dLbls>
        <c:marker val="1"/>
        <c:smooth val="0"/>
        <c:axId val="360215936"/>
        <c:axId val="360215152"/>
      </c:lineChart>
      <c:catAx>
        <c:axId val="360215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215152"/>
        <c:crosses val="autoZero"/>
        <c:auto val="1"/>
        <c:lblAlgn val="ctr"/>
        <c:lblOffset val="100"/>
        <c:tickLblSkip val="1"/>
        <c:tickMarkSkip val="1"/>
        <c:noMultiLvlLbl val="0"/>
      </c:catAx>
      <c:valAx>
        <c:axId val="36021515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215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5.81</c:v>
                </c:pt>
                <c:pt idx="1">
                  <c:v>5.83</c:v>
                </c:pt>
                <c:pt idx="2">
                  <c:v>4.8</c:v>
                </c:pt>
                <c:pt idx="3">
                  <c:v>5.05</c:v>
                </c:pt>
                <c:pt idx="4">
                  <c:v>10.35</c:v>
                </c:pt>
              </c:numCache>
            </c:numRef>
          </c:val>
          <c:extLst xmlns:c16r2="http://schemas.microsoft.com/office/drawing/2015/06/chart">
            <c:ext xmlns:c16="http://schemas.microsoft.com/office/drawing/2014/chart" uri="{C3380CC4-5D6E-409C-BE32-E72D297353CC}">
              <c16:uniqueId val="{00000000-F4D6-48F1-81B1-CAF4FF67DC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4.63</c:v>
                </c:pt>
                <c:pt idx="1">
                  <c:v>4.46</c:v>
                </c:pt>
                <c:pt idx="2">
                  <c:v>9.89</c:v>
                </c:pt>
                <c:pt idx="3">
                  <c:v>9.64</c:v>
                </c:pt>
                <c:pt idx="4">
                  <c:v>6.94</c:v>
                </c:pt>
              </c:numCache>
            </c:numRef>
          </c:val>
          <c:extLst xmlns:c16r2="http://schemas.microsoft.com/office/drawing/2015/06/chart">
            <c:ext xmlns:c16="http://schemas.microsoft.com/office/drawing/2014/chart" uri="{C3380CC4-5D6E-409C-BE32-E72D297353CC}">
              <c16:uniqueId val="{00000001-F4D6-48F1-81B1-CAF4FF67DCBF}"/>
            </c:ext>
          </c:extLst>
        </c:ser>
        <c:dLbls>
          <c:showLegendKey val="0"/>
          <c:showVal val="0"/>
          <c:showCatName val="0"/>
          <c:showSerName val="0"/>
          <c:showPercent val="0"/>
          <c:showBubbleSize val="0"/>
        </c:dLbls>
        <c:gapWidth val="250"/>
        <c:overlap val="100"/>
        <c:axId val="360216328"/>
        <c:axId val="360213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-0.45</c:v>
                </c:pt>
                <c:pt idx="1">
                  <c:v>-0.26</c:v>
                </c:pt>
                <c:pt idx="2">
                  <c:v>4.3</c:v>
                </c:pt>
                <c:pt idx="3">
                  <c:v>2.68</c:v>
                </c:pt>
                <c:pt idx="4">
                  <c:v>5.88</c:v>
                </c:pt>
              </c:numCache>
            </c:numRef>
          </c:val>
          <c:smooth val="0"/>
          <c:extLst xmlns:c16r2="http://schemas.microsoft.com/office/drawing/2015/06/chart">
            <c:ext xmlns:c16="http://schemas.microsoft.com/office/drawing/2014/chart" uri="{C3380CC4-5D6E-409C-BE32-E72D297353CC}">
              <c16:uniqueId val="{00000002-F4D6-48F1-81B1-CAF4FF67DCBF}"/>
            </c:ext>
          </c:extLst>
        </c:ser>
        <c:dLbls>
          <c:showLegendKey val="0"/>
          <c:showVal val="0"/>
          <c:showCatName val="0"/>
          <c:showSerName val="0"/>
          <c:showPercent val="0"/>
          <c:showBubbleSize val="0"/>
        </c:dLbls>
        <c:marker val="1"/>
        <c:smooth val="0"/>
        <c:axId val="360216328"/>
        <c:axId val="360213584"/>
      </c:lineChart>
      <c:catAx>
        <c:axId val="360216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0213584"/>
        <c:crosses val="autoZero"/>
        <c:auto val="1"/>
        <c:lblAlgn val="ctr"/>
        <c:lblOffset val="100"/>
        <c:tickLblSkip val="1"/>
        <c:tickMarkSkip val="1"/>
        <c:noMultiLvlLbl val="0"/>
      </c:catAx>
      <c:valAx>
        <c:axId val="360213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216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0.33</c:v>
                </c:pt>
                <c:pt idx="2">
                  <c:v>#N/A</c:v>
                </c:pt>
                <c:pt idx="3">
                  <c:v>0</c:v>
                </c:pt>
                <c:pt idx="4">
                  <c:v>#N/A</c:v>
                </c:pt>
                <c:pt idx="5">
                  <c:v>0.02</c:v>
                </c:pt>
                <c:pt idx="6">
                  <c:v>#N/A</c:v>
                </c:pt>
                <c:pt idx="7">
                  <c:v>0.47</c:v>
                </c:pt>
                <c:pt idx="8">
                  <c:v>#N/A</c:v>
                </c:pt>
                <c:pt idx="9">
                  <c:v>0</c:v>
                </c:pt>
              </c:numCache>
            </c:numRef>
          </c:val>
          <c:extLst xmlns:c16r2="http://schemas.microsoft.com/office/drawing/2015/06/chart">
            <c:ext xmlns:c16="http://schemas.microsoft.com/office/drawing/2014/chart" uri="{C3380CC4-5D6E-409C-BE32-E72D297353CC}">
              <c16:uniqueId val="{00000000-EB69-4FA6-AB5D-004FD46B7A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B69-4FA6-AB5D-004FD46B7A5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B69-4FA6-AB5D-004FD46B7A55}"/>
            </c:ext>
          </c:extLst>
        </c:ser>
        <c:ser>
          <c:idx val="3"/>
          <c:order val="3"/>
          <c:tx>
            <c:strRef>
              <c:f>データシート!$A$30</c:f>
              <c:strCache>
                <c:ptCount val="1"/>
                <c:pt idx="0">
                  <c:v>工業団地整備事業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0.12</c:v>
                </c:pt>
                <c:pt idx="4">
                  <c:v>#N/A</c:v>
                </c:pt>
                <c:pt idx="5">
                  <c:v>0.12</c:v>
                </c:pt>
                <c:pt idx="6">
                  <c:v>#N/A</c:v>
                </c:pt>
                <c:pt idx="7">
                  <c:v>0.13</c:v>
                </c:pt>
                <c:pt idx="8">
                  <c:v>#N/A</c:v>
                </c:pt>
                <c:pt idx="9">
                  <c:v>0.12</c:v>
                </c:pt>
              </c:numCache>
            </c:numRef>
          </c:val>
          <c:extLst xmlns:c16r2="http://schemas.microsoft.com/office/drawing/2015/06/chart">
            <c:ext xmlns:c16="http://schemas.microsoft.com/office/drawing/2014/chart" uri="{C3380CC4-5D6E-409C-BE32-E72D297353CC}">
              <c16:uniqueId val="{00000003-EB69-4FA6-AB5D-004FD46B7A55}"/>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0.71</c:v>
                </c:pt>
                <c:pt idx="2">
                  <c:v>#N/A</c:v>
                </c:pt>
                <c:pt idx="3">
                  <c:v>0.97</c:v>
                </c:pt>
                <c:pt idx="4">
                  <c:v>#N/A</c:v>
                </c:pt>
                <c:pt idx="5">
                  <c:v>0.25</c:v>
                </c:pt>
                <c:pt idx="6">
                  <c:v>#N/A</c:v>
                </c:pt>
                <c:pt idx="7">
                  <c:v>0.4</c:v>
                </c:pt>
                <c:pt idx="8">
                  <c:v>#N/A</c:v>
                </c:pt>
                <c:pt idx="9">
                  <c:v>0.15</c:v>
                </c:pt>
              </c:numCache>
            </c:numRef>
          </c:val>
          <c:extLst xmlns:c16r2="http://schemas.microsoft.com/office/drawing/2015/06/chart">
            <c:ext xmlns:c16="http://schemas.microsoft.com/office/drawing/2014/chart" uri="{C3380CC4-5D6E-409C-BE32-E72D297353CC}">
              <c16:uniqueId val="{00000004-EB69-4FA6-AB5D-004FD46B7A55}"/>
            </c:ext>
          </c:extLst>
        </c:ser>
        <c:ser>
          <c:idx val="5"/>
          <c:order val="5"/>
          <c:tx>
            <c:strRef>
              <c:f>データシート!$A$32</c:f>
              <c:strCache>
                <c:ptCount val="1"/>
                <c:pt idx="0">
                  <c:v>一関市工業用水道事業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0.15</c:v>
                </c:pt>
                <c:pt idx="2">
                  <c:v>#N/A</c:v>
                </c:pt>
                <c:pt idx="3">
                  <c:v>0.18</c:v>
                </c:pt>
                <c:pt idx="4">
                  <c:v>#N/A</c:v>
                </c:pt>
                <c:pt idx="5">
                  <c:v>0.18</c:v>
                </c:pt>
                <c:pt idx="6">
                  <c:v>#N/A</c:v>
                </c:pt>
                <c:pt idx="7">
                  <c:v>0.22</c:v>
                </c:pt>
                <c:pt idx="8">
                  <c:v>#N/A</c:v>
                </c:pt>
                <c:pt idx="9">
                  <c:v>0.27</c:v>
                </c:pt>
              </c:numCache>
            </c:numRef>
          </c:val>
          <c:extLst xmlns:c16r2="http://schemas.microsoft.com/office/drawing/2015/06/chart">
            <c:ext xmlns:c16="http://schemas.microsoft.com/office/drawing/2014/chart" uri="{C3380CC4-5D6E-409C-BE32-E72D297353CC}">
              <c16:uniqueId val="{00000005-EB69-4FA6-AB5D-004FD46B7A55}"/>
            </c:ext>
          </c:extLst>
        </c:ser>
        <c:ser>
          <c:idx val="6"/>
          <c:order val="6"/>
          <c:tx>
            <c:strRef>
              <c:f>データシート!$A$33</c:f>
              <c:strCache>
                <c:ptCount val="1"/>
                <c:pt idx="0">
                  <c:v>一関市下水道事業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0.35</c:v>
                </c:pt>
              </c:numCache>
            </c:numRef>
          </c:val>
          <c:extLst xmlns:c16r2="http://schemas.microsoft.com/office/drawing/2015/06/chart">
            <c:ext xmlns:c16="http://schemas.microsoft.com/office/drawing/2014/chart" uri="{C3380CC4-5D6E-409C-BE32-E72D297353CC}">
              <c16:uniqueId val="{00000006-EB69-4FA6-AB5D-004FD46B7A55}"/>
            </c:ext>
          </c:extLst>
        </c:ser>
        <c:ser>
          <c:idx val="7"/>
          <c:order val="7"/>
          <c:tx>
            <c:strRef>
              <c:f>データシート!$A$34</c:f>
              <c:strCache>
                <c:ptCount val="1"/>
                <c:pt idx="0">
                  <c:v>一関市病院事業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1.75</c:v>
                </c:pt>
                <c:pt idx="2">
                  <c:v>#N/A</c:v>
                </c:pt>
                <c:pt idx="3">
                  <c:v>2.0299999999999998</c:v>
                </c:pt>
                <c:pt idx="4">
                  <c:v>#N/A</c:v>
                </c:pt>
                <c:pt idx="5">
                  <c:v>2.13</c:v>
                </c:pt>
                <c:pt idx="6">
                  <c:v>#N/A</c:v>
                </c:pt>
                <c:pt idx="7">
                  <c:v>2.2599999999999998</c:v>
                </c:pt>
                <c:pt idx="8">
                  <c:v>#N/A</c:v>
                </c:pt>
                <c:pt idx="9">
                  <c:v>2.54</c:v>
                </c:pt>
              </c:numCache>
            </c:numRef>
          </c:val>
          <c:extLst xmlns:c16r2="http://schemas.microsoft.com/office/drawing/2015/06/chart">
            <c:ext xmlns:c16="http://schemas.microsoft.com/office/drawing/2014/chart" uri="{C3380CC4-5D6E-409C-BE32-E72D297353CC}">
              <c16:uniqueId val="{00000007-EB69-4FA6-AB5D-004FD46B7A55}"/>
            </c:ext>
          </c:extLst>
        </c:ser>
        <c:ser>
          <c:idx val="8"/>
          <c:order val="8"/>
          <c:tx>
            <c:strRef>
              <c:f>データシート!$A$35</c:f>
              <c:strCache>
                <c:ptCount val="1"/>
                <c:pt idx="0">
                  <c:v>一関市水道事業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5.33</c:v>
                </c:pt>
                <c:pt idx="2">
                  <c:v>#N/A</c:v>
                </c:pt>
                <c:pt idx="3">
                  <c:v>5.45</c:v>
                </c:pt>
                <c:pt idx="4">
                  <c:v>#N/A</c:v>
                </c:pt>
                <c:pt idx="5">
                  <c:v>4.9800000000000004</c:v>
                </c:pt>
                <c:pt idx="6">
                  <c:v>#N/A</c:v>
                </c:pt>
                <c:pt idx="7">
                  <c:v>4.55</c:v>
                </c:pt>
                <c:pt idx="8">
                  <c:v>#N/A</c:v>
                </c:pt>
                <c:pt idx="9">
                  <c:v>4.4000000000000004</c:v>
                </c:pt>
              </c:numCache>
            </c:numRef>
          </c:val>
          <c:extLst xmlns:c16r2="http://schemas.microsoft.com/office/drawing/2015/06/chart">
            <c:ext xmlns:c16="http://schemas.microsoft.com/office/drawing/2014/chart" uri="{C3380CC4-5D6E-409C-BE32-E72D297353CC}">
              <c16:uniqueId val="{00000008-EB69-4FA6-AB5D-004FD46B7A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5.8</c:v>
                </c:pt>
                <c:pt idx="2">
                  <c:v>#N/A</c:v>
                </c:pt>
                <c:pt idx="3">
                  <c:v>5.83</c:v>
                </c:pt>
                <c:pt idx="4">
                  <c:v>#N/A</c:v>
                </c:pt>
                <c:pt idx="5">
                  <c:v>4.79</c:v>
                </c:pt>
                <c:pt idx="6">
                  <c:v>#N/A</c:v>
                </c:pt>
                <c:pt idx="7">
                  <c:v>5.05</c:v>
                </c:pt>
                <c:pt idx="8">
                  <c:v>#N/A</c:v>
                </c:pt>
                <c:pt idx="9">
                  <c:v>10.35</c:v>
                </c:pt>
              </c:numCache>
            </c:numRef>
          </c:val>
          <c:extLst xmlns:c16r2="http://schemas.microsoft.com/office/drawing/2015/06/chart">
            <c:ext xmlns:c16="http://schemas.microsoft.com/office/drawing/2014/chart" uri="{C3380CC4-5D6E-409C-BE32-E72D297353CC}">
              <c16:uniqueId val="{00000009-EB69-4FA6-AB5D-004FD46B7A55}"/>
            </c:ext>
          </c:extLst>
        </c:ser>
        <c:dLbls>
          <c:showLegendKey val="0"/>
          <c:showVal val="0"/>
          <c:showCatName val="0"/>
          <c:showSerName val="0"/>
          <c:showPercent val="0"/>
          <c:showBubbleSize val="0"/>
        </c:dLbls>
        <c:gapWidth val="150"/>
        <c:overlap val="100"/>
        <c:axId val="360215544"/>
        <c:axId val="371058528"/>
      </c:barChart>
      <c:catAx>
        <c:axId val="360215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1058528"/>
        <c:crosses val="autoZero"/>
        <c:auto val="1"/>
        <c:lblAlgn val="ctr"/>
        <c:lblOffset val="100"/>
        <c:tickLblSkip val="1"/>
        <c:tickMarkSkip val="1"/>
        <c:noMultiLvlLbl val="0"/>
      </c:catAx>
      <c:valAx>
        <c:axId val="371058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215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8294</c:v>
                </c:pt>
                <c:pt idx="5">
                  <c:v>8554</c:v>
                </c:pt>
                <c:pt idx="8">
                  <c:v>8733</c:v>
                </c:pt>
                <c:pt idx="11">
                  <c:v>8954</c:v>
                </c:pt>
                <c:pt idx="14">
                  <c:v>8775</c:v>
                </c:pt>
              </c:numCache>
            </c:numRef>
          </c:val>
          <c:extLst xmlns:c16r2="http://schemas.microsoft.com/office/drawing/2015/06/chart">
            <c:ext xmlns:c16="http://schemas.microsoft.com/office/drawing/2014/chart" uri="{C3380CC4-5D6E-409C-BE32-E72D297353CC}">
              <c16:uniqueId val="{00000000-B5EC-4D89-98FE-47685359A6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5EC-4D89-98FE-47685359A6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438</c:v>
                </c:pt>
                <c:pt idx="3">
                  <c:v>386</c:v>
                </c:pt>
                <c:pt idx="6">
                  <c:v>346</c:v>
                </c:pt>
                <c:pt idx="9">
                  <c:v>285</c:v>
                </c:pt>
                <c:pt idx="12">
                  <c:v>222</c:v>
                </c:pt>
              </c:numCache>
            </c:numRef>
          </c:val>
          <c:extLst xmlns:c16r2="http://schemas.microsoft.com/office/drawing/2015/06/chart">
            <c:ext xmlns:c16="http://schemas.microsoft.com/office/drawing/2014/chart" uri="{C3380CC4-5D6E-409C-BE32-E72D297353CC}">
              <c16:uniqueId val="{00000002-B5EC-4D89-98FE-47685359A6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127</c:v>
                </c:pt>
                <c:pt idx="3">
                  <c:v>79</c:v>
                </c:pt>
                <c:pt idx="6">
                  <c:v>54</c:v>
                </c:pt>
                <c:pt idx="9">
                  <c:v>54</c:v>
                </c:pt>
                <c:pt idx="12">
                  <c:v>54</c:v>
                </c:pt>
              </c:numCache>
            </c:numRef>
          </c:val>
          <c:extLst xmlns:c16r2="http://schemas.microsoft.com/office/drawing/2015/06/chart">
            <c:ext xmlns:c16="http://schemas.microsoft.com/office/drawing/2014/chart" uri="{C3380CC4-5D6E-409C-BE32-E72D297353CC}">
              <c16:uniqueId val="{00000003-B5EC-4D89-98FE-47685359A6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2642</c:v>
                </c:pt>
                <c:pt idx="3">
                  <c:v>2625</c:v>
                </c:pt>
                <c:pt idx="6">
                  <c:v>2757</c:v>
                </c:pt>
                <c:pt idx="9">
                  <c:v>2866</c:v>
                </c:pt>
                <c:pt idx="12">
                  <c:v>2482</c:v>
                </c:pt>
              </c:numCache>
            </c:numRef>
          </c:val>
          <c:extLst xmlns:c16r2="http://schemas.microsoft.com/office/drawing/2015/06/chart">
            <c:ext xmlns:c16="http://schemas.microsoft.com/office/drawing/2014/chart" uri="{C3380CC4-5D6E-409C-BE32-E72D297353CC}">
              <c16:uniqueId val="{00000004-B5EC-4D89-98FE-47685359A6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5EC-4D89-98FE-47685359A6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5EC-4D89-98FE-47685359A6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8866</c:v>
                </c:pt>
                <c:pt idx="3">
                  <c:v>9260</c:v>
                </c:pt>
                <c:pt idx="6">
                  <c:v>9280</c:v>
                </c:pt>
                <c:pt idx="9">
                  <c:v>9242</c:v>
                </c:pt>
                <c:pt idx="12">
                  <c:v>9028</c:v>
                </c:pt>
              </c:numCache>
            </c:numRef>
          </c:val>
          <c:extLst xmlns:c16r2="http://schemas.microsoft.com/office/drawing/2015/06/chart">
            <c:ext xmlns:c16="http://schemas.microsoft.com/office/drawing/2014/chart" uri="{C3380CC4-5D6E-409C-BE32-E72D297353CC}">
              <c16:uniqueId val="{00000007-B5EC-4D89-98FE-47685359A6B9}"/>
            </c:ext>
          </c:extLst>
        </c:ser>
        <c:dLbls>
          <c:showLegendKey val="0"/>
          <c:showVal val="0"/>
          <c:showCatName val="0"/>
          <c:showSerName val="0"/>
          <c:showPercent val="0"/>
          <c:showBubbleSize val="0"/>
        </c:dLbls>
        <c:gapWidth val="100"/>
        <c:overlap val="100"/>
        <c:axId val="371058136"/>
        <c:axId val="371055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3779</c:v>
                </c:pt>
                <c:pt idx="2">
                  <c:v>#N/A</c:v>
                </c:pt>
                <c:pt idx="3">
                  <c:v>#N/A</c:v>
                </c:pt>
                <c:pt idx="4">
                  <c:v>3796</c:v>
                </c:pt>
                <c:pt idx="5">
                  <c:v>#N/A</c:v>
                </c:pt>
                <c:pt idx="6">
                  <c:v>#N/A</c:v>
                </c:pt>
                <c:pt idx="7">
                  <c:v>3704</c:v>
                </c:pt>
                <c:pt idx="8">
                  <c:v>#N/A</c:v>
                </c:pt>
                <c:pt idx="9">
                  <c:v>#N/A</c:v>
                </c:pt>
                <c:pt idx="10">
                  <c:v>3493</c:v>
                </c:pt>
                <c:pt idx="11">
                  <c:v>#N/A</c:v>
                </c:pt>
                <c:pt idx="12">
                  <c:v>#N/A</c:v>
                </c:pt>
                <c:pt idx="13">
                  <c:v>3011</c:v>
                </c:pt>
                <c:pt idx="14">
                  <c:v>#N/A</c:v>
                </c:pt>
              </c:numCache>
            </c:numRef>
          </c:val>
          <c:smooth val="0"/>
          <c:extLst xmlns:c16r2="http://schemas.microsoft.com/office/drawing/2015/06/chart">
            <c:ext xmlns:c16="http://schemas.microsoft.com/office/drawing/2014/chart" uri="{C3380CC4-5D6E-409C-BE32-E72D297353CC}">
              <c16:uniqueId val="{00000008-B5EC-4D89-98FE-47685359A6B9}"/>
            </c:ext>
          </c:extLst>
        </c:ser>
        <c:dLbls>
          <c:showLegendKey val="0"/>
          <c:showVal val="0"/>
          <c:showCatName val="0"/>
          <c:showSerName val="0"/>
          <c:showPercent val="0"/>
          <c:showBubbleSize val="0"/>
        </c:dLbls>
        <c:marker val="1"/>
        <c:smooth val="0"/>
        <c:axId val="371058136"/>
        <c:axId val="371055784"/>
      </c:lineChart>
      <c:catAx>
        <c:axId val="371058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1055784"/>
        <c:crosses val="autoZero"/>
        <c:auto val="1"/>
        <c:lblAlgn val="ctr"/>
        <c:lblOffset val="100"/>
        <c:tickLblSkip val="1"/>
        <c:tickMarkSkip val="1"/>
        <c:noMultiLvlLbl val="0"/>
      </c:catAx>
      <c:valAx>
        <c:axId val="371055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058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80550</c:v>
                </c:pt>
                <c:pt idx="5">
                  <c:v>78710</c:v>
                </c:pt>
                <c:pt idx="8">
                  <c:v>76636</c:v>
                </c:pt>
                <c:pt idx="11">
                  <c:v>74179</c:v>
                </c:pt>
                <c:pt idx="14">
                  <c:v>72692</c:v>
                </c:pt>
              </c:numCache>
            </c:numRef>
          </c:val>
          <c:extLst xmlns:c16r2="http://schemas.microsoft.com/office/drawing/2015/06/chart">
            <c:ext xmlns:c16="http://schemas.microsoft.com/office/drawing/2014/chart" uri="{C3380CC4-5D6E-409C-BE32-E72D297353CC}">
              <c16:uniqueId val="{00000000-0938-4E53-BD22-CAC8AFE5C7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1141</c:v>
                </c:pt>
                <c:pt idx="5">
                  <c:v>977</c:v>
                </c:pt>
                <c:pt idx="8">
                  <c:v>798</c:v>
                </c:pt>
                <c:pt idx="11">
                  <c:v>642</c:v>
                </c:pt>
                <c:pt idx="14">
                  <c:v>510</c:v>
                </c:pt>
              </c:numCache>
            </c:numRef>
          </c:val>
          <c:extLst xmlns:c16r2="http://schemas.microsoft.com/office/drawing/2015/06/chart">
            <c:ext xmlns:c16="http://schemas.microsoft.com/office/drawing/2014/chart" uri="{C3380CC4-5D6E-409C-BE32-E72D297353CC}">
              <c16:uniqueId val="{00000001-0938-4E53-BD22-CAC8AFE5C7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21487</c:v>
                </c:pt>
                <c:pt idx="5">
                  <c:v>22688</c:v>
                </c:pt>
                <c:pt idx="8">
                  <c:v>24051</c:v>
                </c:pt>
                <c:pt idx="11">
                  <c:v>22355</c:v>
                </c:pt>
                <c:pt idx="14">
                  <c:v>18786</c:v>
                </c:pt>
              </c:numCache>
            </c:numRef>
          </c:val>
          <c:extLst xmlns:c16r2="http://schemas.microsoft.com/office/drawing/2015/06/chart">
            <c:ext xmlns:c16="http://schemas.microsoft.com/office/drawing/2014/chart" uri="{C3380CC4-5D6E-409C-BE32-E72D297353CC}">
              <c16:uniqueId val="{00000002-0938-4E53-BD22-CAC8AFE5C7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938-4E53-BD22-CAC8AFE5C7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938-4E53-BD22-CAC8AFE5C7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120</c:v>
                </c:pt>
                <c:pt idx="3">
                  <c:v>123</c:v>
                </c:pt>
                <c:pt idx="6">
                  <c:v>125</c:v>
                </c:pt>
                <c:pt idx="9">
                  <c:v>104</c:v>
                </c:pt>
                <c:pt idx="12">
                  <c:v>123</c:v>
                </c:pt>
              </c:numCache>
            </c:numRef>
          </c:val>
          <c:extLst xmlns:c16r2="http://schemas.microsoft.com/office/drawing/2015/06/chart">
            <c:ext xmlns:c16="http://schemas.microsoft.com/office/drawing/2014/chart" uri="{C3380CC4-5D6E-409C-BE32-E72D297353CC}">
              <c16:uniqueId val="{00000005-0938-4E53-BD22-CAC8AFE5C7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11614</c:v>
                </c:pt>
                <c:pt idx="3">
                  <c:v>11725</c:v>
                </c:pt>
                <c:pt idx="6">
                  <c:v>10896</c:v>
                </c:pt>
                <c:pt idx="9">
                  <c:v>10658</c:v>
                </c:pt>
                <c:pt idx="12">
                  <c:v>10650</c:v>
                </c:pt>
              </c:numCache>
            </c:numRef>
          </c:val>
          <c:extLst xmlns:c16r2="http://schemas.microsoft.com/office/drawing/2015/06/chart">
            <c:ext xmlns:c16="http://schemas.microsoft.com/office/drawing/2014/chart" uri="{C3380CC4-5D6E-409C-BE32-E72D297353CC}">
              <c16:uniqueId val="{00000006-0938-4E53-BD22-CAC8AFE5C7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306</c:v>
                </c:pt>
                <c:pt idx="3">
                  <c:v>230</c:v>
                </c:pt>
                <c:pt idx="6">
                  <c:v>178</c:v>
                </c:pt>
                <c:pt idx="9">
                  <c:v>126</c:v>
                </c:pt>
                <c:pt idx="12">
                  <c:v>78</c:v>
                </c:pt>
              </c:numCache>
            </c:numRef>
          </c:val>
          <c:extLst xmlns:c16r2="http://schemas.microsoft.com/office/drawing/2015/06/chart">
            <c:ext xmlns:c16="http://schemas.microsoft.com/office/drawing/2014/chart" uri="{C3380CC4-5D6E-409C-BE32-E72D297353CC}">
              <c16:uniqueId val="{00000007-0938-4E53-BD22-CAC8AFE5C7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34596</c:v>
                </c:pt>
                <c:pt idx="3">
                  <c:v>32352</c:v>
                </c:pt>
                <c:pt idx="6">
                  <c:v>31542</c:v>
                </c:pt>
                <c:pt idx="9">
                  <c:v>30626</c:v>
                </c:pt>
                <c:pt idx="12">
                  <c:v>28795</c:v>
                </c:pt>
              </c:numCache>
            </c:numRef>
          </c:val>
          <c:extLst xmlns:c16r2="http://schemas.microsoft.com/office/drawing/2015/06/chart">
            <c:ext xmlns:c16="http://schemas.microsoft.com/office/drawing/2014/chart" uri="{C3380CC4-5D6E-409C-BE32-E72D297353CC}">
              <c16:uniqueId val="{00000008-0938-4E53-BD22-CAC8AFE5C7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2241</c:v>
                </c:pt>
                <c:pt idx="3">
                  <c:v>1966</c:v>
                </c:pt>
                <c:pt idx="6">
                  <c:v>1702</c:v>
                </c:pt>
                <c:pt idx="9">
                  <c:v>1493</c:v>
                </c:pt>
                <c:pt idx="12">
                  <c:v>1327</c:v>
                </c:pt>
              </c:numCache>
            </c:numRef>
          </c:val>
          <c:extLst xmlns:c16r2="http://schemas.microsoft.com/office/drawing/2015/06/chart">
            <c:ext xmlns:c16="http://schemas.microsoft.com/office/drawing/2014/chart" uri="{C3380CC4-5D6E-409C-BE32-E72D297353CC}">
              <c16:uniqueId val="{00000009-0938-4E53-BD22-CAC8AFE5C7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85802</c:v>
                </c:pt>
                <c:pt idx="3">
                  <c:v>84085</c:v>
                </c:pt>
                <c:pt idx="6">
                  <c:v>81157</c:v>
                </c:pt>
                <c:pt idx="9">
                  <c:v>79254</c:v>
                </c:pt>
                <c:pt idx="12">
                  <c:v>75610</c:v>
                </c:pt>
              </c:numCache>
            </c:numRef>
          </c:val>
          <c:extLst xmlns:c16r2="http://schemas.microsoft.com/office/drawing/2015/06/chart">
            <c:ext xmlns:c16="http://schemas.microsoft.com/office/drawing/2014/chart" uri="{C3380CC4-5D6E-409C-BE32-E72D297353CC}">
              <c16:uniqueId val="{0000000A-0938-4E53-BD22-CAC8AFE5C75C}"/>
            </c:ext>
          </c:extLst>
        </c:ser>
        <c:dLbls>
          <c:showLegendKey val="0"/>
          <c:showVal val="0"/>
          <c:showCatName val="0"/>
          <c:showSerName val="0"/>
          <c:showPercent val="0"/>
          <c:showBubbleSize val="0"/>
        </c:dLbls>
        <c:gapWidth val="100"/>
        <c:overlap val="100"/>
        <c:axId val="371059704"/>
        <c:axId val="371056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31500</c:v>
                </c:pt>
                <c:pt idx="2">
                  <c:v>#N/A</c:v>
                </c:pt>
                <c:pt idx="3">
                  <c:v>#N/A</c:v>
                </c:pt>
                <c:pt idx="4">
                  <c:v>28106</c:v>
                </c:pt>
                <c:pt idx="5">
                  <c:v>#N/A</c:v>
                </c:pt>
                <c:pt idx="6">
                  <c:v>#N/A</c:v>
                </c:pt>
                <c:pt idx="7">
                  <c:v>24115</c:v>
                </c:pt>
                <c:pt idx="8">
                  <c:v>#N/A</c:v>
                </c:pt>
                <c:pt idx="9">
                  <c:v>#N/A</c:v>
                </c:pt>
                <c:pt idx="10">
                  <c:v>25085</c:v>
                </c:pt>
                <c:pt idx="11">
                  <c:v>#N/A</c:v>
                </c:pt>
                <c:pt idx="12">
                  <c:v>#N/A</c:v>
                </c:pt>
                <c:pt idx="13">
                  <c:v>24594</c:v>
                </c:pt>
                <c:pt idx="14">
                  <c:v>#N/A</c:v>
                </c:pt>
              </c:numCache>
            </c:numRef>
          </c:val>
          <c:smooth val="0"/>
          <c:extLst xmlns:c16r2="http://schemas.microsoft.com/office/drawing/2015/06/chart">
            <c:ext xmlns:c16="http://schemas.microsoft.com/office/drawing/2014/chart" uri="{C3380CC4-5D6E-409C-BE32-E72D297353CC}">
              <c16:uniqueId val="{0000000B-0938-4E53-BD22-CAC8AFE5C75C}"/>
            </c:ext>
          </c:extLst>
        </c:ser>
        <c:dLbls>
          <c:showLegendKey val="0"/>
          <c:showVal val="0"/>
          <c:showCatName val="0"/>
          <c:showSerName val="0"/>
          <c:showPercent val="0"/>
          <c:showBubbleSize val="0"/>
        </c:dLbls>
        <c:marker val="1"/>
        <c:smooth val="0"/>
        <c:axId val="371059704"/>
        <c:axId val="371056568"/>
      </c:lineChart>
      <c:catAx>
        <c:axId val="371059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1056568"/>
        <c:crosses val="autoZero"/>
        <c:auto val="1"/>
        <c:lblAlgn val="ctr"/>
        <c:lblOffset val="100"/>
        <c:tickLblSkip val="1"/>
        <c:tickMarkSkip val="1"/>
        <c:noMultiLvlLbl val="0"/>
      </c:catAx>
      <c:valAx>
        <c:axId val="371056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1059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3996</c:v>
                </c:pt>
                <c:pt idx="1">
                  <c:v>3864</c:v>
                </c:pt>
                <c:pt idx="2">
                  <c:v>2816</c:v>
                </c:pt>
              </c:numCache>
            </c:numRef>
          </c:val>
          <c:extLst xmlns:c16r2="http://schemas.microsoft.com/office/drawing/2015/06/chart">
            <c:ext xmlns:c16="http://schemas.microsoft.com/office/drawing/2014/chart" uri="{C3380CC4-5D6E-409C-BE32-E72D297353CC}">
              <c16:uniqueId val="{00000000-CF39-49B4-9B28-CBF68FF4A1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18491</c:v>
                </c:pt>
                <c:pt idx="1">
                  <c:v>16793</c:v>
                </c:pt>
                <c:pt idx="2">
                  <c:v>14191</c:v>
                </c:pt>
              </c:numCache>
            </c:numRef>
          </c:val>
          <c:extLst xmlns:c16r2="http://schemas.microsoft.com/office/drawing/2015/06/chart">
            <c:ext xmlns:c16="http://schemas.microsoft.com/office/drawing/2014/chart" uri="{C3380CC4-5D6E-409C-BE32-E72D297353CC}">
              <c16:uniqueId val="{00000001-CF39-49B4-9B28-CBF68FF4A1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3857</c:v>
                </c:pt>
                <c:pt idx="1">
                  <c:v>3533</c:v>
                </c:pt>
                <c:pt idx="2">
                  <c:v>3577</c:v>
                </c:pt>
              </c:numCache>
            </c:numRef>
          </c:val>
          <c:extLst xmlns:c16r2="http://schemas.microsoft.com/office/drawing/2015/06/chart">
            <c:ext xmlns:c16="http://schemas.microsoft.com/office/drawing/2014/chart" uri="{C3380CC4-5D6E-409C-BE32-E72D297353CC}">
              <c16:uniqueId val="{00000002-CF39-49B4-9B28-CBF68FF4A1A3}"/>
            </c:ext>
          </c:extLst>
        </c:ser>
        <c:dLbls>
          <c:showLegendKey val="0"/>
          <c:showVal val="0"/>
          <c:showCatName val="0"/>
          <c:showSerName val="0"/>
          <c:showPercent val="0"/>
          <c:showBubbleSize val="0"/>
        </c:dLbls>
        <c:gapWidth val="120"/>
        <c:overlap val="100"/>
        <c:axId val="371057352"/>
        <c:axId val="371059312"/>
      </c:barChart>
      <c:catAx>
        <c:axId val="371057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1059312"/>
        <c:crosses val="autoZero"/>
        <c:auto val="1"/>
        <c:lblAlgn val="ctr"/>
        <c:lblOffset val="100"/>
        <c:tickLblSkip val="1"/>
        <c:tickMarkSkip val="1"/>
        <c:noMultiLvlLbl val="0"/>
      </c:catAx>
      <c:valAx>
        <c:axId val="371059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1057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実質公債費比率（分子）は、対前年度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％）の減となり、実質公債費比率は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％（３か年平均）で、前年度と比べ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主な要因は、臨時財政対策債の繰上償還（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125,900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万円）や起債の新規発行を可能な範囲で抑制するなどし地方債残高が減となったことによる。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今後も、繰上償還や、過疎債など有利な地方債の発行による算入公債費の増等により分子を減少させるなど、比率の減少に努める。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将来負担比率（分子）は、対前年度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98.0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主な要因は、減債基金などの充当可能基金は減少したが、それ以上に、地方債の繰上償還や地方債の新規発行を可能な範囲で抑制するなどし地方債残高を減少させたことによる。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今後も公債費等義務的経費の削減など行財政改革を進め、財政の健全化に努める。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岩手県一関市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決算剰余金を「</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億円積立てた</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24.1</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億円の取り崩した他、</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公債費に充てるため「減債基金」を</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26.1</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億円、地域振興に関する事業に充てるため「地域振興基金」を</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億円取り崩した等により、基金全体としては</a:t>
          </a:r>
          <a:r>
            <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36.1</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地方債償還に対応するため「減債基金」を取り崩して対応することや、「地域振興基金」を各計画の期間内に全額取り崩す計画であることから、基金全体としては減少する見込みである。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地域振興基金：市民と行政が一体となった協働のまちづくりの推進など</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地域福祉基金：高齢化社会に対応した地域福祉の増進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ふるさと応援基金：活力と魅力ある「いちのせき」のまちづくりの推進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新型コロナウイルス感染症対策資金利子補給等基金：企業等が借り入れした各種資金の利子補給及び保証料補給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学校施設財産処分積立基金：市立学校施設の整備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地域振興基金：新市建設計画に基づく事業の財源として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百万円の寄付額に対し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新型コロナウイルス感染症対策資金利子補給等基金：利子補給及び保証料補給の財源として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学校施設財産処分積立基金：基金利子による増加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地域振興基金：新市建設計画の計画期間（令和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年度）までに取崩予定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地域福祉基金：未定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ふるさと応援基金：当該年度の寄附金を一度基金に積み立て、積立年度の次年度以降に取崩予定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新型コロナウイルス感染症対策資金利子補給等基金：令和３年度までに取崩予定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学校施設財産処分積立基金：未定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％を目安に積み立てることとしており、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億円積立てたが、一方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全国的な災害の発生状況や将来を見据えたまちづくりに向けた事業を着実に推進するため、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億程度）を目安に積み立てる。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例年、決算剰余金を積み立てていたが、新型コロナウイルス感染症対応が必要なことから決算剰余金の積立を行わなかったことから積立は令和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億円の積立てとなり、一方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地方債償還が令和７年度がピークでそれまで増加傾向が見込まれ、その償還に基金を取り崩して対応する予定であることから基金は減少予定である。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113,604
112,758
1,256.42
85,039,579
80,313,198
4,198,513
40,564,503
75,610,091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日の合併により、財政基盤の強化が図られたところだが、景気の低迷や人口減少（前年度比△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）、高齢化の進行（令和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末高齢化率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％）により財政基盤が弱く、類似団体の最小値となっている。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単独事業等の見直しによる縮減や内部事務費の縮減のほか、外部委託を進める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など行財政改革の着実な推進を図るとともに、公共施設等総合管理計画に基づく取組により、保有施設の見直しをするなど行政運営の効率化に努め、財政の健全化を図る。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46</xdr:row>
      <xdr:rowOff>11793</xdr:rowOff>
    </xdr:to>
    <xdr:cxnSp macro="">
      <xdr:nvCxnSpPr>
        <xdr:cNvPr id="66" name="直線コネクタ 65"/>
        <xdr:cNvCxnSpPr/>
      </xdr:nvCxnSpPr>
      <xdr:spPr>
        <a:xfrm flipV="1">
          <a:off x="4953000" y="624386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46</xdr:row>
      <xdr:rowOff>11793</xdr:rowOff>
    </xdr:from>
    <xdr:to>
      <xdr:col>23</xdr:col>
      <xdr:colOff>133350</xdr:colOff>
      <xdr:row>46</xdr:row>
      <xdr:rowOff>11793</xdr:rowOff>
    </xdr:to>
    <xdr:cxnSp macro="">
      <xdr:nvCxnSpPr>
        <xdr:cNvPr id="71" name="直線コネクタ 70"/>
        <xdr:cNvCxnSpPr/>
      </xdr:nvCxnSpPr>
      <xdr:spPr>
        <a:xfrm>
          <a:off x="4114800" y="78984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26505</xdr:rowOff>
    </xdr:from>
    <xdr:ext cx="762000" cy="259045"/>
    <xdr:sp macro="" textlink="">
      <xdr:nvSpPr>
        <xdr:cNvPr id="72"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73" name="フローチャート: 判断 72"/>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46</xdr:row>
      <xdr:rowOff>11793</xdr:rowOff>
    </xdr:from>
    <xdr:to>
      <xdr:col>19</xdr:col>
      <xdr:colOff>133350</xdr:colOff>
      <xdr:row>46</xdr:row>
      <xdr:rowOff>11793</xdr:rowOff>
    </xdr:to>
    <xdr:cxnSp macro="">
      <xdr:nvCxnSpPr>
        <xdr:cNvPr id="74" name="直線コネクタ 73"/>
        <xdr:cNvCxnSpPr/>
      </xdr:nvCxnSpPr>
      <xdr:spPr>
        <a:xfrm>
          <a:off x="3225800" y="78984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5" name="フローチャート: 判断 74"/>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6" name="テキスト ボックス 75"/>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46</xdr:row>
      <xdr:rowOff>11793</xdr:rowOff>
    </xdr:from>
    <xdr:to>
      <xdr:col>15</xdr:col>
      <xdr:colOff>82550</xdr:colOff>
      <xdr:row>46</xdr:row>
      <xdr:rowOff>11793</xdr:rowOff>
    </xdr:to>
    <xdr:cxnSp macro="">
      <xdr:nvCxnSpPr>
        <xdr:cNvPr id="77" name="直線コネクタ 76"/>
        <xdr:cNvCxnSpPr/>
      </xdr:nvCxnSpPr>
      <xdr:spPr>
        <a:xfrm>
          <a:off x="2336800" y="78984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8" name="フローチャート: 判断 77"/>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79" name="テキスト ボックス 78"/>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166007</xdr:rowOff>
    </xdr:from>
    <xdr:to>
      <xdr:col>11</xdr:col>
      <xdr:colOff>31750</xdr:colOff>
      <xdr:row>46</xdr:row>
      <xdr:rowOff>11793</xdr:rowOff>
    </xdr:to>
    <xdr:cxnSp macro="">
      <xdr:nvCxnSpPr>
        <xdr:cNvPr id="80" name="直線コネクタ 79"/>
        <xdr:cNvCxnSpPr/>
      </xdr:nvCxnSpPr>
      <xdr:spPr>
        <a:xfrm>
          <a:off x="1447800" y="78812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1" name="フローチャート: 判断 80"/>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2012</xdr:rowOff>
    </xdr:from>
    <xdr:ext cx="762000" cy="259045"/>
    <xdr:sp macro="" textlink="">
      <xdr:nvSpPr>
        <xdr:cNvPr id="82" name="テキスト ボックス 81"/>
        <xdr:cNvSpPr txBox="1"/>
      </xdr:nvSpPr>
      <xdr:spPr>
        <a:xfrm>
          <a:off x="1955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83" name="フローチャート: 判断 82"/>
        <xdr:cNvSpPr/>
      </xdr:nvSpPr>
      <xdr:spPr>
        <a:xfrm>
          <a:off x="1397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2012</xdr:rowOff>
    </xdr:from>
    <xdr:ext cx="762000" cy="259045"/>
    <xdr:sp macro="" textlink="">
      <xdr:nvSpPr>
        <xdr:cNvPr id="84" name="テキスト ボックス 83"/>
        <xdr:cNvSpPr txBox="1"/>
      </xdr:nvSpPr>
      <xdr:spPr>
        <a:xfrm>
          <a:off x="1066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132443</xdr:rowOff>
    </xdr:from>
    <xdr:to>
      <xdr:col>23</xdr:col>
      <xdr:colOff>184150</xdr:colOff>
      <xdr:row>46</xdr:row>
      <xdr:rowOff>62593</xdr:rowOff>
    </xdr:to>
    <xdr:sp macro="" textlink="">
      <xdr:nvSpPr>
        <xdr:cNvPr id="90" name="楕円 89"/>
        <xdr:cNvSpPr/>
      </xdr:nvSpPr>
      <xdr:spPr>
        <a:xfrm>
          <a:off x="49022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45</xdr:row>
      <xdr:rowOff>28320</xdr:rowOff>
    </xdr:from>
    <xdr:ext cx="762000" cy="259045"/>
    <xdr:sp macro="" textlink="">
      <xdr:nvSpPr>
        <xdr:cNvPr id="91" name="財政力該当値テキスト"/>
        <xdr:cNvSpPr txBox="1"/>
      </xdr:nvSpPr>
      <xdr:spPr>
        <a:xfrm>
          <a:off x="5041900" y="77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132443</xdr:rowOff>
    </xdr:from>
    <xdr:to>
      <xdr:col>19</xdr:col>
      <xdr:colOff>184150</xdr:colOff>
      <xdr:row>46</xdr:row>
      <xdr:rowOff>62593</xdr:rowOff>
    </xdr:to>
    <xdr:sp macro="" textlink="">
      <xdr:nvSpPr>
        <xdr:cNvPr id="92" name="楕円 91"/>
        <xdr:cNvSpPr/>
      </xdr:nvSpPr>
      <xdr:spPr>
        <a:xfrm>
          <a:off x="40640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46</xdr:row>
      <xdr:rowOff>47370</xdr:rowOff>
    </xdr:from>
    <xdr:ext cx="736600" cy="259045"/>
    <xdr:sp macro="" textlink="">
      <xdr:nvSpPr>
        <xdr:cNvPr id="93" name="テキスト ボックス 92"/>
        <xdr:cNvSpPr txBox="1"/>
      </xdr:nvSpPr>
      <xdr:spPr>
        <a:xfrm>
          <a:off x="3733800" y="793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132443</xdr:rowOff>
    </xdr:from>
    <xdr:to>
      <xdr:col>15</xdr:col>
      <xdr:colOff>133350</xdr:colOff>
      <xdr:row>46</xdr:row>
      <xdr:rowOff>62593</xdr:rowOff>
    </xdr:to>
    <xdr:sp macro="" textlink="">
      <xdr:nvSpPr>
        <xdr:cNvPr id="94" name="楕円 93"/>
        <xdr:cNvSpPr/>
      </xdr:nvSpPr>
      <xdr:spPr>
        <a:xfrm>
          <a:off x="31750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46</xdr:row>
      <xdr:rowOff>47370</xdr:rowOff>
    </xdr:from>
    <xdr:ext cx="762000" cy="259045"/>
    <xdr:sp macro="" textlink="">
      <xdr:nvSpPr>
        <xdr:cNvPr id="95" name="テキスト ボックス 94"/>
        <xdr:cNvSpPr txBox="1"/>
      </xdr:nvSpPr>
      <xdr:spPr>
        <a:xfrm>
          <a:off x="2844800" y="793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132443</xdr:rowOff>
    </xdr:from>
    <xdr:to>
      <xdr:col>11</xdr:col>
      <xdr:colOff>82550</xdr:colOff>
      <xdr:row>46</xdr:row>
      <xdr:rowOff>62593</xdr:rowOff>
    </xdr:to>
    <xdr:sp macro="" textlink="">
      <xdr:nvSpPr>
        <xdr:cNvPr id="96" name="楕円 95"/>
        <xdr:cNvSpPr/>
      </xdr:nvSpPr>
      <xdr:spPr>
        <a:xfrm>
          <a:off x="2286000" y="7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46</xdr:row>
      <xdr:rowOff>47370</xdr:rowOff>
    </xdr:from>
    <xdr:ext cx="762000" cy="259045"/>
    <xdr:sp macro="" textlink="">
      <xdr:nvSpPr>
        <xdr:cNvPr id="97" name="テキスト ボックス 96"/>
        <xdr:cNvSpPr txBox="1"/>
      </xdr:nvSpPr>
      <xdr:spPr>
        <a:xfrm>
          <a:off x="1955800" y="793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115207</xdr:rowOff>
    </xdr:from>
    <xdr:to>
      <xdr:col>7</xdr:col>
      <xdr:colOff>31750</xdr:colOff>
      <xdr:row>46</xdr:row>
      <xdr:rowOff>45357</xdr:rowOff>
    </xdr:to>
    <xdr:sp macro="" textlink="">
      <xdr:nvSpPr>
        <xdr:cNvPr id="98" name="楕円 97"/>
        <xdr:cNvSpPr/>
      </xdr:nvSpPr>
      <xdr:spPr>
        <a:xfrm>
          <a:off x="1397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30134</xdr:rowOff>
    </xdr:from>
    <xdr:ext cx="762000" cy="259045"/>
    <xdr:sp macro="" textlink="">
      <xdr:nvSpPr>
        <xdr:cNvPr id="99" name="テキスト ボックス 98"/>
        <xdr:cNvSpPr txBox="1"/>
      </xdr:nvSpPr>
      <xdr:spPr>
        <a:xfrm>
          <a:off x="1066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歳入に係る経常一般財源が対前年度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655,785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なり、また歳出に係る経常一般財源充当額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458,553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となったことから、経常収支比率は、対前年度比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たが、類似団体の平均を下回っている。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特にも生産年齢人口の減少により市税の伸びが期待できないことなどにより、財政基盤が地方交付税などの財源に依存する状況であり、さらに義務的経費の割合が高くなっていることから、定員適正化計画による職員数の減、内部事務費の縮減、公共施設等総合管理計画に基づく取組など、行財政改革の着実な推進を図り義務的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66</xdr:row>
      <xdr:rowOff>82550</xdr:rowOff>
    </xdr:to>
    <xdr:cxnSp macro="">
      <xdr:nvCxnSpPr>
        <xdr:cNvPr id="129" name="直線コネクタ 128"/>
        <xdr:cNvCxnSpPr/>
      </xdr:nvCxnSpPr>
      <xdr:spPr>
        <a:xfrm flipV="1">
          <a:off x="4953000" y="1003892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2"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3" name="直線コネクタ 132"/>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63</xdr:row>
      <xdr:rowOff>90170</xdr:rowOff>
    </xdr:to>
    <xdr:cxnSp macro="">
      <xdr:nvCxnSpPr>
        <xdr:cNvPr id="134" name="直線コネクタ 133"/>
        <xdr:cNvCxnSpPr/>
      </xdr:nvCxnSpPr>
      <xdr:spPr>
        <a:xfrm flipV="1">
          <a:off x="4114800" y="1085934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133367</xdr:rowOff>
    </xdr:from>
    <xdr:ext cx="762000" cy="259045"/>
    <xdr:sp macro="" textlink="">
      <xdr:nvSpPr>
        <xdr:cNvPr id="135" name="財政構造の弾力性平均値テキスト"/>
        <xdr:cNvSpPr txBox="1"/>
      </xdr:nvSpPr>
      <xdr:spPr>
        <a:xfrm>
          <a:off x="5041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6" name="フローチャート: 判断 135"/>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90170</xdr:rowOff>
    </xdr:to>
    <xdr:cxnSp macro="">
      <xdr:nvCxnSpPr>
        <xdr:cNvPr id="137" name="直線コネクタ 136"/>
        <xdr:cNvCxnSpPr/>
      </xdr:nvCxnSpPr>
      <xdr:spPr>
        <a:xfrm>
          <a:off x="3225800" y="10674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157056</xdr:rowOff>
    </xdr:from>
    <xdr:to>
      <xdr:col>19</xdr:col>
      <xdr:colOff>184150</xdr:colOff>
      <xdr:row>62</xdr:row>
      <xdr:rowOff>87206</xdr:rowOff>
    </xdr:to>
    <xdr:sp macro="" textlink="">
      <xdr:nvSpPr>
        <xdr:cNvPr id="138" name="フローチャート: 判断 137"/>
        <xdr:cNvSpPr/>
      </xdr:nvSpPr>
      <xdr:spPr>
        <a:xfrm>
          <a:off x="4064000" y="1061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39" name="テキスト ボックス 138"/>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44450</xdr:rowOff>
    </xdr:to>
    <xdr:cxnSp macro="">
      <xdr:nvCxnSpPr>
        <xdr:cNvPr id="140" name="直線コネクタ 139"/>
        <xdr:cNvCxnSpPr/>
      </xdr:nvCxnSpPr>
      <xdr:spPr>
        <a:xfrm>
          <a:off x="2336800" y="105617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20320</xdr:rowOff>
    </xdr:from>
    <xdr:to>
      <xdr:col>15</xdr:col>
      <xdr:colOff>133350</xdr:colOff>
      <xdr:row>61</xdr:row>
      <xdr:rowOff>121920</xdr:rowOff>
    </xdr:to>
    <xdr:sp macro="" textlink="">
      <xdr:nvSpPr>
        <xdr:cNvPr id="141" name="フローチャート: 判断 140"/>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42" name="テキスト ボックス 141"/>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61</xdr:row>
      <xdr:rowOff>103294</xdr:rowOff>
    </xdr:to>
    <xdr:cxnSp macro="">
      <xdr:nvCxnSpPr>
        <xdr:cNvPr id="143" name="直線コネクタ 142"/>
        <xdr:cNvCxnSpPr/>
      </xdr:nvCxnSpPr>
      <xdr:spPr>
        <a:xfrm>
          <a:off x="1447800" y="10384790"/>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119380</xdr:rowOff>
    </xdr:from>
    <xdr:to>
      <xdr:col>11</xdr:col>
      <xdr:colOff>82550</xdr:colOff>
      <xdr:row>61</xdr:row>
      <xdr:rowOff>49530</xdr:rowOff>
    </xdr:to>
    <xdr:sp macro="" textlink="">
      <xdr:nvSpPr>
        <xdr:cNvPr id="144" name="フローチャート: 判断 143"/>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45" name="テキスト ボックス 144"/>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6" name="フローチャート: 判断 145"/>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47" name="テキスト ボックス 146"/>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3" name="楕円 152"/>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150723</xdr:rowOff>
    </xdr:from>
    <xdr:ext cx="762000" cy="259045"/>
    <xdr:sp macro="" textlink="">
      <xdr:nvSpPr>
        <xdr:cNvPr id="154" name="財政構造の弾力性該当値テキスト"/>
        <xdr:cNvSpPr txBox="1"/>
      </xdr:nvSpPr>
      <xdr:spPr>
        <a:xfrm>
          <a:off x="5041900" y="107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5" name="楕円 154"/>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6" name="テキスト ボックス 155"/>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7" name="楕円 156"/>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8" name="テキスト ボックス 157"/>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9" name="楕円 158"/>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60" name="テキスト ボックス 159"/>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61" name="楕円 160"/>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62" name="テキスト ボックス 161"/>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年度の市町村合併以後、人員削減等を継続的に進めている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年度から会計年度任用職員制度の導入により物件費に計上されていた賃金が廃止となり、会計年度任用職員として人件費に計上されたことから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617,581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も学校給食費公会計化事業や新型コロナウイルス感染症の支援策である生活応援商品券交付事業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の実施などにより、対前年度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568,187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％）増となり、人口一人当たりの決算額は対前年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類似団体平均に比べ高い状況であるため、指定管理者制度の導入による委託化や公共施設等総合管理計画に基づく取組などにより、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コストの低減を図っていく。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155662</xdr:rowOff>
    </xdr:from>
    <xdr:to>
      <xdr:col>23</xdr:col>
      <xdr:colOff>133350</xdr:colOff>
      <xdr:row>89</xdr:row>
      <xdr:rowOff>37878</xdr:rowOff>
    </xdr:to>
    <xdr:cxnSp macro="">
      <xdr:nvCxnSpPr>
        <xdr:cNvPr id="194" name="直線コネクタ 193"/>
        <xdr:cNvCxnSpPr/>
      </xdr:nvCxnSpPr>
      <xdr:spPr>
        <a:xfrm flipV="1">
          <a:off x="4953000" y="13700212"/>
          <a:ext cx="0" cy="159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9955</xdr:rowOff>
    </xdr:from>
    <xdr:ext cx="762000" cy="259045"/>
    <xdr:sp macro="" textlink="">
      <xdr:nvSpPr>
        <xdr:cNvPr id="195" name="人件費・物件費等の状況最小値テキスト"/>
        <xdr:cNvSpPr txBox="1"/>
      </xdr:nvSpPr>
      <xdr:spPr>
        <a:xfrm>
          <a:off x="5041900" y="1526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37878</xdr:rowOff>
    </xdr:from>
    <xdr:to>
      <xdr:col>24</xdr:col>
      <xdr:colOff>12700</xdr:colOff>
      <xdr:row>89</xdr:row>
      <xdr:rowOff>37878</xdr:rowOff>
    </xdr:to>
    <xdr:cxnSp macro="">
      <xdr:nvCxnSpPr>
        <xdr:cNvPr id="196" name="直線コネクタ 195"/>
        <xdr:cNvCxnSpPr/>
      </xdr:nvCxnSpPr>
      <xdr:spPr>
        <a:xfrm>
          <a:off x="4864100" y="1529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70589</xdr:rowOff>
    </xdr:from>
    <xdr:ext cx="762000" cy="259045"/>
    <xdr:sp macro="" textlink="">
      <xdr:nvSpPr>
        <xdr:cNvPr id="197" name="人件費・物件費等の状況最大値テキスト"/>
        <xdr:cNvSpPr txBox="1"/>
      </xdr:nvSpPr>
      <xdr:spPr>
        <a:xfrm>
          <a:off x="5041900" y="1344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155662</xdr:rowOff>
    </xdr:from>
    <xdr:to>
      <xdr:col>24</xdr:col>
      <xdr:colOff>12700</xdr:colOff>
      <xdr:row>79</xdr:row>
      <xdr:rowOff>155662</xdr:rowOff>
    </xdr:to>
    <xdr:cxnSp macro="">
      <xdr:nvCxnSpPr>
        <xdr:cNvPr id="198" name="直線コネクタ 197"/>
        <xdr:cNvCxnSpPr/>
      </xdr:nvCxnSpPr>
      <xdr:spPr>
        <a:xfrm>
          <a:off x="4864100" y="137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137795</xdr:rowOff>
    </xdr:from>
    <xdr:to>
      <xdr:col>23</xdr:col>
      <xdr:colOff>133350</xdr:colOff>
      <xdr:row>88</xdr:row>
      <xdr:rowOff>89471</xdr:rowOff>
    </xdr:to>
    <xdr:cxnSp macro="">
      <xdr:nvCxnSpPr>
        <xdr:cNvPr id="199" name="直線コネクタ 198"/>
        <xdr:cNvCxnSpPr/>
      </xdr:nvCxnSpPr>
      <xdr:spPr>
        <a:xfrm>
          <a:off x="4114800" y="14882495"/>
          <a:ext cx="838200" cy="29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16046</xdr:rowOff>
    </xdr:from>
    <xdr:ext cx="762000" cy="259045"/>
    <xdr:sp macro="" textlink="">
      <xdr:nvSpPr>
        <xdr:cNvPr id="200" name="人件費・物件費等の状況平均値テキスト"/>
        <xdr:cNvSpPr txBox="1"/>
      </xdr:nvSpPr>
      <xdr:spPr>
        <a:xfrm>
          <a:off x="5041900" y="14246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170969</xdr:rowOff>
    </xdr:from>
    <xdr:to>
      <xdr:col>23</xdr:col>
      <xdr:colOff>184150</xdr:colOff>
      <xdr:row>84</xdr:row>
      <xdr:rowOff>101119</xdr:rowOff>
    </xdr:to>
    <xdr:sp macro="" textlink="">
      <xdr:nvSpPr>
        <xdr:cNvPr id="201" name="フローチャート: 判断 200"/>
        <xdr:cNvSpPr/>
      </xdr:nvSpPr>
      <xdr:spPr>
        <a:xfrm>
          <a:off x="49022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140629</xdr:rowOff>
    </xdr:from>
    <xdr:to>
      <xdr:col>19</xdr:col>
      <xdr:colOff>133350</xdr:colOff>
      <xdr:row>86</xdr:row>
      <xdr:rowOff>137795</xdr:rowOff>
    </xdr:to>
    <xdr:cxnSp macro="">
      <xdr:nvCxnSpPr>
        <xdr:cNvPr id="202" name="直線コネクタ 201"/>
        <xdr:cNvCxnSpPr/>
      </xdr:nvCxnSpPr>
      <xdr:spPr>
        <a:xfrm>
          <a:off x="3225800" y="14713879"/>
          <a:ext cx="889000" cy="1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120647</xdr:rowOff>
    </xdr:from>
    <xdr:to>
      <xdr:col>19</xdr:col>
      <xdr:colOff>184150</xdr:colOff>
      <xdr:row>83</xdr:row>
      <xdr:rowOff>50797</xdr:rowOff>
    </xdr:to>
    <xdr:sp macro="" textlink="">
      <xdr:nvSpPr>
        <xdr:cNvPr id="203" name="フローチャート: 判断 202"/>
        <xdr:cNvSpPr/>
      </xdr:nvSpPr>
      <xdr:spPr>
        <a:xfrm>
          <a:off x="4064000" y="1417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60974</xdr:rowOff>
    </xdr:from>
    <xdr:ext cx="736600" cy="259045"/>
    <xdr:sp macro="" textlink="">
      <xdr:nvSpPr>
        <xdr:cNvPr id="204" name="テキスト ボックス 203"/>
        <xdr:cNvSpPr txBox="1"/>
      </xdr:nvSpPr>
      <xdr:spPr>
        <a:xfrm>
          <a:off x="3733800" y="13948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140629</xdr:rowOff>
    </xdr:from>
    <xdr:to>
      <xdr:col>15</xdr:col>
      <xdr:colOff>82550</xdr:colOff>
      <xdr:row>86</xdr:row>
      <xdr:rowOff>5097</xdr:rowOff>
    </xdr:to>
    <xdr:cxnSp macro="">
      <xdr:nvCxnSpPr>
        <xdr:cNvPr id="205" name="直線コネクタ 204"/>
        <xdr:cNvCxnSpPr/>
      </xdr:nvCxnSpPr>
      <xdr:spPr>
        <a:xfrm flipV="1">
          <a:off x="2336800" y="14713879"/>
          <a:ext cx="889000" cy="3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51033</xdr:rowOff>
    </xdr:from>
    <xdr:to>
      <xdr:col>15</xdr:col>
      <xdr:colOff>133350</xdr:colOff>
      <xdr:row>82</xdr:row>
      <xdr:rowOff>152633</xdr:rowOff>
    </xdr:to>
    <xdr:sp macro="" textlink="">
      <xdr:nvSpPr>
        <xdr:cNvPr id="206" name="フローチャート: 判断 205"/>
        <xdr:cNvSpPr/>
      </xdr:nvSpPr>
      <xdr:spPr>
        <a:xfrm>
          <a:off x="3175000" y="1410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162810</xdr:rowOff>
    </xdr:from>
    <xdr:ext cx="762000" cy="259045"/>
    <xdr:sp macro="" textlink="">
      <xdr:nvSpPr>
        <xdr:cNvPr id="207" name="テキスト ボックス 206"/>
        <xdr:cNvSpPr txBox="1"/>
      </xdr:nvSpPr>
      <xdr:spPr>
        <a:xfrm>
          <a:off x="2844800" y="1387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73926</xdr:rowOff>
    </xdr:from>
    <xdr:to>
      <xdr:col>11</xdr:col>
      <xdr:colOff>31750</xdr:colOff>
      <xdr:row>86</xdr:row>
      <xdr:rowOff>5097</xdr:rowOff>
    </xdr:to>
    <xdr:cxnSp macro="">
      <xdr:nvCxnSpPr>
        <xdr:cNvPr id="208" name="直線コネクタ 207"/>
        <xdr:cNvCxnSpPr/>
      </xdr:nvCxnSpPr>
      <xdr:spPr>
        <a:xfrm>
          <a:off x="1447800" y="14647176"/>
          <a:ext cx="889000" cy="10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30367</xdr:rowOff>
    </xdr:from>
    <xdr:to>
      <xdr:col>11</xdr:col>
      <xdr:colOff>82550</xdr:colOff>
      <xdr:row>82</xdr:row>
      <xdr:rowOff>131967</xdr:rowOff>
    </xdr:to>
    <xdr:sp macro="" textlink="">
      <xdr:nvSpPr>
        <xdr:cNvPr id="209" name="フローチャート: 判断 208"/>
        <xdr:cNvSpPr/>
      </xdr:nvSpPr>
      <xdr:spPr>
        <a:xfrm>
          <a:off x="2286000" y="1408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142144</xdr:rowOff>
    </xdr:from>
    <xdr:ext cx="762000" cy="259045"/>
    <xdr:sp macro="" textlink="">
      <xdr:nvSpPr>
        <xdr:cNvPr id="210" name="テキスト ボックス 209"/>
        <xdr:cNvSpPr txBox="1"/>
      </xdr:nvSpPr>
      <xdr:spPr>
        <a:xfrm>
          <a:off x="1955800" y="1385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151902</xdr:rowOff>
    </xdr:from>
    <xdr:to>
      <xdr:col>7</xdr:col>
      <xdr:colOff>31750</xdr:colOff>
      <xdr:row>82</xdr:row>
      <xdr:rowOff>82052</xdr:rowOff>
    </xdr:to>
    <xdr:sp macro="" textlink="">
      <xdr:nvSpPr>
        <xdr:cNvPr id="211" name="フローチャート: 判断 210"/>
        <xdr:cNvSpPr/>
      </xdr:nvSpPr>
      <xdr:spPr>
        <a:xfrm>
          <a:off x="1397000" y="1403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92229</xdr:rowOff>
    </xdr:from>
    <xdr:ext cx="762000" cy="259045"/>
    <xdr:sp macro="" textlink="">
      <xdr:nvSpPr>
        <xdr:cNvPr id="212" name="テキスト ボックス 211"/>
        <xdr:cNvSpPr txBox="1"/>
      </xdr:nvSpPr>
      <xdr:spPr>
        <a:xfrm>
          <a:off x="1066800" y="1380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38671</xdr:rowOff>
    </xdr:from>
    <xdr:to>
      <xdr:col>23</xdr:col>
      <xdr:colOff>184150</xdr:colOff>
      <xdr:row>88</xdr:row>
      <xdr:rowOff>140271</xdr:rowOff>
    </xdr:to>
    <xdr:sp macro="" textlink="">
      <xdr:nvSpPr>
        <xdr:cNvPr id="218" name="楕円 217"/>
        <xdr:cNvSpPr/>
      </xdr:nvSpPr>
      <xdr:spPr>
        <a:xfrm>
          <a:off x="4902200" y="151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105998</xdr:rowOff>
    </xdr:from>
    <xdr:ext cx="762000" cy="259045"/>
    <xdr:sp macro="" textlink="">
      <xdr:nvSpPr>
        <xdr:cNvPr id="219" name="人件費・物件費等の状況該当値テキスト"/>
        <xdr:cNvSpPr txBox="1"/>
      </xdr:nvSpPr>
      <xdr:spPr>
        <a:xfrm>
          <a:off x="5041900" y="1502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86995</xdr:rowOff>
    </xdr:from>
    <xdr:to>
      <xdr:col>19</xdr:col>
      <xdr:colOff>184150</xdr:colOff>
      <xdr:row>87</xdr:row>
      <xdr:rowOff>17145</xdr:rowOff>
    </xdr:to>
    <xdr:sp macro="" textlink="">
      <xdr:nvSpPr>
        <xdr:cNvPr id="220" name="楕円 219"/>
        <xdr:cNvSpPr/>
      </xdr:nvSpPr>
      <xdr:spPr>
        <a:xfrm>
          <a:off x="4064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1922</xdr:rowOff>
    </xdr:from>
    <xdr:ext cx="736600" cy="259045"/>
    <xdr:sp macro="" textlink="">
      <xdr:nvSpPr>
        <xdr:cNvPr id="221" name="テキスト ボックス 220"/>
        <xdr:cNvSpPr txBox="1"/>
      </xdr:nvSpPr>
      <xdr:spPr>
        <a:xfrm>
          <a:off x="3733800" y="149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89829</xdr:rowOff>
    </xdr:from>
    <xdr:to>
      <xdr:col>15</xdr:col>
      <xdr:colOff>133350</xdr:colOff>
      <xdr:row>86</xdr:row>
      <xdr:rowOff>19979</xdr:rowOff>
    </xdr:to>
    <xdr:sp macro="" textlink="">
      <xdr:nvSpPr>
        <xdr:cNvPr id="222" name="楕円 221"/>
        <xdr:cNvSpPr/>
      </xdr:nvSpPr>
      <xdr:spPr>
        <a:xfrm>
          <a:off x="3175000" y="1466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4756</xdr:rowOff>
    </xdr:from>
    <xdr:ext cx="762000" cy="259045"/>
    <xdr:sp macro="" textlink="">
      <xdr:nvSpPr>
        <xdr:cNvPr id="223" name="テキスト ボックス 222"/>
        <xdr:cNvSpPr txBox="1"/>
      </xdr:nvSpPr>
      <xdr:spPr>
        <a:xfrm>
          <a:off x="2844800" y="1474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125747</xdr:rowOff>
    </xdr:from>
    <xdr:to>
      <xdr:col>11</xdr:col>
      <xdr:colOff>82550</xdr:colOff>
      <xdr:row>86</xdr:row>
      <xdr:rowOff>55897</xdr:rowOff>
    </xdr:to>
    <xdr:sp macro="" textlink="">
      <xdr:nvSpPr>
        <xdr:cNvPr id="224" name="楕円 223"/>
        <xdr:cNvSpPr/>
      </xdr:nvSpPr>
      <xdr:spPr>
        <a:xfrm>
          <a:off x="2286000" y="146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40674</xdr:rowOff>
    </xdr:from>
    <xdr:ext cx="762000" cy="259045"/>
    <xdr:sp macro="" textlink="">
      <xdr:nvSpPr>
        <xdr:cNvPr id="225" name="テキスト ボックス 224"/>
        <xdr:cNvSpPr txBox="1"/>
      </xdr:nvSpPr>
      <xdr:spPr>
        <a:xfrm>
          <a:off x="1955800" y="1478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23126</xdr:rowOff>
    </xdr:from>
    <xdr:to>
      <xdr:col>7</xdr:col>
      <xdr:colOff>31750</xdr:colOff>
      <xdr:row>85</xdr:row>
      <xdr:rowOff>124726</xdr:rowOff>
    </xdr:to>
    <xdr:sp macro="" textlink="">
      <xdr:nvSpPr>
        <xdr:cNvPr id="226" name="楕円 225"/>
        <xdr:cNvSpPr/>
      </xdr:nvSpPr>
      <xdr:spPr>
        <a:xfrm>
          <a:off x="1397000" y="1459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109503</xdr:rowOff>
    </xdr:from>
    <xdr:ext cx="762000" cy="259045"/>
    <xdr:sp macro="" textlink="">
      <xdr:nvSpPr>
        <xdr:cNvPr id="227" name="テキスト ボックス 226"/>
        <xdr:cNvSpPr txBox="1"/>
      </xdr:nvSpPr>
      <xdr:spPr>
        <a:xfrm>
          <a:off x="1066800" y="1468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市町村合併による職員構成の変動等の影響により、類似団体の中では、平均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状況である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国、県、他市等の状況を勘案し、より一層の給与の適正化を推進し、財政状況に配慮しながら、適正な給与水準となるよう努める。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80434</xdr:rowOff>
    </xdr:to>
    <xdr:cxnSp macro="">
      <xdr:nvCxnSpPr>
        <xdr:cNvPr id="256" name="直線コネクタ 255"/>
        <xdr:cNvCxnSpPr/>
      </xdr:nvCxnSpPr>
      <xdr:spPr>
        <a:xfrm flipV="1">
          <a:off x="17018000" y="13881100"/>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7"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8" name="直線コネクタ 257"/>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11641</xdr:rowOff>
    </xdr:to>
    <xdr:cxnSp macro="">
      <xdr:nvCxnSpPr>
        <xdr:cNvPr id="261" name="直線コネクタ 260"/>
        <xdr:cNvCxnSpPr/>
      </xdr:nvCxnSpPr>
      <xdr:spPr>
        <a:xfrm>
          <a:off x="16179800" y="145647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62"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63" name="フローチャート: 判断 262"/>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162984</xdr:rowOff>
    </xdr:to>
    <xdr:cxnSp macro="">
      <xdr:nvCxnSpPr>
        <xdr:cNvPr id="264" name="直線コネクタ 263"/>
        <xdr:cNvCxnSpPr/>
      </xdr:nvCxnSpPr>
      <xdr:spPr>
        <a:xfrm>
          <a:off x="15290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122766</xdr:rowOff>
    </xdr:to>
    <xdr:cxnSp macro="">
      <xdr:nvCxnSpPr>
        <xdr:cNvPr id="267" name="直線コネクタ 266"/>
        <xdr:cNvCxnSpPr/>
      </xdr:nvCxnSpPr>
      <xdr:spPr>
        <a:xfrm>
          <a:off x="14401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84</xdr:row>
      <xdr:rowOff>122766</xdr:rowOff>
    </xdr:to>
    <xdr:cxnSp macro="">
      <xdr:nvCxnSpPr>
        <xdr:cNvPr id="270" name="直線コネクタ 269"/>
        <xdr:cNvCxnSpPr/>
      </xdr:nvCxnSpPr>
      <xdr:spPr>
        <a:xfrm>
          <a:off x="13512800" y="145044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3" name="フローチャート: 判断 272"/>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4" name="テキスト ボックス 273"/>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80" name="楕円 279"/>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81" name="給与水準   （国との比較）該当値テキスト"/>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82" name="楕円 281"/>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3" name="テキスト ボックス 282"/>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4" name="楕円 283"/>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5" name="テキスト ボックス 284"/>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6" name="楕円 285"/>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7" name="テキスト ボックス 286"/>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8" name="楕円 287"/>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9" name="テキスト ボックス 288"/>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２度の市町村合併により、市の面積が広大となり、支所出張所を多く配置している状況であるため「定員適正化計画」に基づき、計画的な職員の確保に配慮しつつ、退職者と採用者との調整、事務事業の見直し、限られた職員数で組織全体の能力向上を図るための人事評価制度の充実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年度までの５年間で職員数を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）削減することに努める。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170307</xdr:rowOff>
    </xdr:from>
    <xdr:to>
      <xdr:col>81</xdr:col>
      <xdr:colOff>44450</xdr:colOff>
      <xdr:row>66</xdr:row>
      <xdr:rowOff>162179</xdr:rowOff>
    </xdr:to>
    <xdr:cxnSp macro="">
      <xdr:nvCxnSpPr>
        <xdr:cNvPr id="317" name="直線コネクタ 316"/>
        <xdr:cNvCxnSpPr/>
      </xdr:nvCxnSpPr>
      <xdr:spPr>
        <a:xfrm flipV="1">
          <a:off x="17018000" y="10285857"/>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134256</xdr:rowOff>
    </xdr:from>
    <xdr:ext cx="762000" cy="259045"/>
    <xdr:sp macro="" textlink="">
      <xdr:nvSpPr>
        <xdr:cNvPr id="318" name="定員管理の状況最小値テキスト"/>
        <xdr:cNvSpPr txBox="1"/>
      </xdr:nvSpPr>
      <xdr:spPr>
        <a:xfrm>
          <a:off x="17106900" y="11449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162179</xdr:rowOff>
    </xdr:from>
    <xdr:to>
      <xdr:col>81</xdr:col>
      <xdr:colOff>133350</xdr:colOff>
      <xdr:row>66</xdr:row>
      <xdr:rowOff>162179</xdr:rowOff>
    </xdr:to>
    <xdr:cxnSp macro="">
      <xdr:nvCxnSpPr>
        <xdr:cNvPr id="319" name="直線コネクタ 318"/>
        <xdr:cNvCxnSpPr/>
      </xdr:nvCxnSpPr>
      <xdr:spPr>
        <a:xfrm>
          <a:off x="16929100" y="1147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85234</xdr:rowOff>
    </xdr:from>
    <xdr:ext cx="762000" cy="259045"/>
    <xdr:sp macro="" textlink="">
      <xdr:nvSpPr>
        <xdr:cNvPr id="320" name="定員管理の状況最大値テキスト"/>
        <xdr:cNvSpPr txBox="1"/>
      </xdr:nvSpPr>
      <xdr:spPr>
        <a:xfrm>
          <a:off x="17106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170307</xdr:rowOff>
    </xdr:from>
    <xdr:to>
      <xdr:col>81</xdr:col>
      <xdr:colOff>133350</xdr:colOff>
      <xdr:row>59</xdr:row>
      <xdr:rowOff>170307</xdr:rowOff>
    </xdr:to>
    <xdr:cxnSp macro="">
      <xdr:nvCxnSpPr>
        <xdr:cNvPr id="321" name="直線コネクタ 320"/>
        <xdr:cNvCxnSpPr/>
      </xdr:nvCxnSpPr>
      <xdr:spPr>
        <a:xfrm>
          <a:off x="16929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159766</xdr:rowOff>
    </xdr:from>
    <xdr:to>
      <xdr:col>81</xdr:col>
      <xdr:colOff>44450</xdr:colOff>
      <xdr:row>66</xdr:row>
      <xdr:rowOff>162179</xdr:rowOff>
    </xdr:to>
    <xdr:cxnSp macro="">
      <xdr:nvCxnSpPr>
        <xdr:cNvPr id="322" name="直線コネクタ 321"/>
        <xdr:cNvCxnSpPr/>
      </xdr:nvCxnSpPr>
      <xdr:spPr>
        <a:xfrm>
          <a:off x="16179800" y="1147546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5224</xdr:rowOff>
    </xdr:from>
    <xdr:ext cx="762000" cy="259045"/>
    <xdr:sp macro="" textlink="">
      <xdr:nvSpPr>
        <xdr:cNvPr id="323" name="定員管理の状況平均値テキスト"/>
        <xdr:cNvSpPr txBox="1"/>
      </xdr:nvSpPr>
      <xdr:spPr>
        <a:xfrm>
          <a:off x="17106900" y="106351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160147</xdr:rowOff>
    </xdr:from>
    <xdr:to>
      <xdr:col>81</xdr:col>
      <xdr:colOff>95250</xdr:colOff>
      <xdr:row>63</xdr:row>
      <xdr:rowOff>90297</xdr:rowOff>
    </xdr:to>
    <xdr:sp macro="" textlink="">
      <xdr:nvSpPr>
        <xdr:cNvPr id="324" name="フローチャート: 判断 323"/>
        <xdr:cNvSpPr/>
      </xdr:nvSpPr>
      <xdr:spPr>
        <a:xfrm>
          <a:off x="16967200" y="107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159766</xdr:rowOff>
    </xdr:from>
    <xdr:to>
      <xdr:col>77</xdr:col>
      <xdr:colOff>44450</xdr:colOff>
      <xdr:row>67</xdr:row>
      <xdr:rowOff>7620</xdr:rowOff>
    </xdr:to>
    <xdr:cxnSp macro="">
      <xdr:nvCxnSpPr>
        <xdr:cNvPr id="325" name="直線コネクタ 324"/>
        <xdr:cNvCxnSpPr/>
      </xdr:nvCxnSpPr>
      <xdr:spPr>
        <a:xfrm flipV="1">
          <a:off x="15290800" y="1147546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162560</xdr:rowOff>
    </xdr:from>
    <xdr:to>
      <xdr:col>77</xdr:col>
      <xdr:colOff>95250</xdr:colOff>
      <xdr:row>63</xdr:row>
      <xdr:rowOff>92710</xdr:rowOff>
    </xdr:to>
    <xdr:sp macro="" textlink="">
      <xdr:nvSpPr>
        <xdr:cNvPr id="326" name="フローチャート: 判断 325"/>
        <xdr:cNvSpPr/>
      </xdr:nvSpPr>
      <xdr:spPr>
        <a:xfrm>
          <a:off x="16129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102887</xdr:rowOff>
    </xdr:from>
    <xdr:ext cx="736600" cy="259045"/>
    <xdr:sp macro="" textlink="">
      <xdr:nvSpPr>
        <xdr:cNvPr id="327" name="テキスト ボックス 326"/>
        <xdr:cNvSpPr txBox="1"/>
      </xdr:nvSpPr>
      <xdr:spPr>
        <a:xfrm>
          <a:off x="15798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162179</xdr:rowOff>
    </xdr:from>
    <xdr:to>
      <xdr:col>72</xdr:col>
      <xdr:colOff>203200</xdr:colOff>
      <xdr:row>67</xdr:row>
      <xdr:rowOff>7620</xdr:rowOff>
    </xdr:to>
    <xdr:cxnSp macro="">
      <xdr:nvCxnSpPr>
        <xdr:cNvPr id="328" name="直線コネクタ 327"/>
        <xdr:cNvCxnSpPr/>
      </xdr:nvCxnSpPr>
      <xdr:spPr>
        <a:xfrm>
          <a:off x="14401800" y="1147787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152908</xdr:rowOff>
    </xdr:from>
    <xdr:to>
      <xdr:col>73</xdr:col>
      <xdr:colOff>44450</xdr:colOff>
      <xdr:row>63</xdr:row>
      <xdr:rowOff>83058</xdr:rowOff>
    </xdr:to>
    <xdr:sp macro="" textlink="">
      <xdr:nvSpPr>
        <xdr:cNvPr id="329" name="フローチャート: 判断 328"/>
        <xdr:cNvSpPr/>
      </xdr:nvSpPr>
      <xdr:spPr>
        <a:xfrm>
          <a:off x="15240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93235</xdr:rowOff>
    </xdr:from>
    <xdr:ext cx="762000" cy="259045"/>
    <xdr:sp macro="" textlink="">
      <xdr:nvSpPr>
        <xdr:cNvPr id="330" name="テキスト ボックス 329"/>
        <xdr:cNvSpPr txBox="1"/>
      </xdr:nvSpPr>
      <xdr:spPr>
        <a:xfrm>
          <a:off x="14909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162179</xdr:rowOff>
    </xdr:from>
    <xdr:to>
      <xdr:col>68</xdr:col>
      <xdr:colOff>152400</xdr:colOff>
      <xdr:row>67</xdr:row>
      <xdr:rowOff>381</xdr:rowOff>
    </xdr:to>
    <xdr:cxnSp macro="">
      <xdr:nvCxnSpPr>
        <xdr:cNvPr id="331" name="直線コネクタ 330"/>
        <xdr:cNvCxnSpPr/>
      </xdr:nvCxnSpPr>
      <xdr:spPr>
        <a:xfrm flipV="1">
          <a:off x="13512800" y="1147787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136017</xdr:rowOff>
    </xdr:from>
    <xdr:to>
      <xdr:col>68</xdr:col>
      <xdr:colOff>203200</xdr:colOff>
      <xdr:row>63</xdr:row>
      <xdr:rowOff>66167</xdr:rowOff>
    </xdr:to>
    <xdr:sp macro="" textlink="">
      <xdr:nvSpPr>
        <xdr:cNvPr id="332" name="フローチャート: 判断 331"/>
        <xdr:cNvSpPr/>
      </xdr:nvSpPr>
      <xdr:spPr>
        <a:xfrm>
          <a:off x="143510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76344</xdr:rowOff>
    </xdr:from>
    <xdr:ext cx="762000" cy="259045"/>
    <xdr:sp macro="" textlink="">
      <xdr:nvSpPr>
        <xdr:cNvPr id="333" name="テキスト ボックス 332"/>
        <xdr:cNvSpPr txBox="1"/>
      </xdr:nvSpPr>
      <xdr:spPr>
        <a:xfrm>
          <a:off x="14020800" y="1053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128778</xdr:rowOff>
    </xdr:from>
    <xdr:to>
      <xdr:col>64</xdr:col>
      <xdr:colOff>152400</xdr:colOff>
      <xdr:row>63</xdr:row>
      <xdr:rowOff>58928</xdr:rowOff>
    </xdr:to>
    <xdr:sp macro="" textlink="">
      <xdr:nvSpPr>
        <xdr:cNvPr id="334" name="フローチャート: 判断 333"/>
        <xdr:cNvSpPr/>
      </xdr:nvSpPr>
      <xdr:spPr>
        <a:xfrm>
          <a:off x="13462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69105</xdr:rowOff>
    </xdr:from>
    <xdr:ext cx="762000" cy="259045"/>
    <xdr:sp macro="" textlink="">
      <xdr:nvSpPr>
        <xdr:cNvPr id="335" name="テキスト ボックス 334"/>
        <xdr:cNvSpPr txBox="1"/>
      </xdr:nvSpPr>
      <xdr:spPr>
        <a:xfrm>
          <a:off x="13131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111379</xdr:rowOff>
    </xdr:from>
    <xdr:to>
      <xdr:col>81</xdr:col>
      <xdr:colOff>95250</xdr:colOff>
      <xdr:row>67</xdr:row>
      <xdr:rowOff>41529</xdr:rowOff>
    </xdr:to>
    <xdr:sp macro="" textlink="">
      <xdr:nvSpPr>
        <xdr:cNvPr id="341" name="楕円 340"/>
        <xdr:cNvSpPr/>
      </xdr:nvSpPr>
      <xdr:spPr>
        <a:xfrm>
          <a:off x="169672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7256</xdr:rowOff>
    </xdr:from>
    <xdr:ext cx="762000" cy="259045"/>
    <xdr:sp macro="" textlink="">
      <xdr:nvSpPr>
        <xdr:cNvPr id="342" name="定員管理の状況該当値テキスト"/>
        <xdr:cNvSpPr txBox="1"/>
      </xdr:nvSpPr>
      <xdr:spPr>
        <a:xfrm>
          <a:off x="17106900" y="1132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108966</xdr:rowOff>
    </xdr:from>
    <xdr:to>
      <xdr:col>77</xdr:col>
      <xdr:colOff>95250</xdr:colOff>
      <xdr:row>67</xdr:row>
      <xdr:rowOff>39116</xdr:rowOff>
    </xdr:to>
    <xdr:sp macro="" textlink="">
      <xdr:nvSpPr>
        <xdr:cNvPr id="343" name="楕円 342"/>
        <xdr:cNvSpPr/>
      </xdr:nvSpPr>
      <xdr:spPr>
        <a:xfrm>
          <a:off x="16129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23893</xdr:rowOff>
    </xdr:from>
    <xdr:ext cx="736600" cy="259045"/>
    <xdr:sp macro="" textlink="">
      <xdr:nvSpPr>
        <xdr:cNvPr id="344" name="テキスト ボックス 343"/>
        <xdr:cNvSpPr txBox="1"/>
      </xdr:nvSpPr>
      <xdr:spPr>
        <a:xfrm>
          <a:off x="15798800" y="1151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128270</xdr:rowOff>
    </xdr:from>
    <xdr:to>
      <xdr:col>73</xdr:col>
      <xdr:colOff>44450</xdr:colOff>
      <xdr:row>67</xdr:row>
      <xdr:rowOff>58420</xdr:rowOff>
    </xdr:to>
    <xdr:sp macro="" textlink="">
      <xdr:nvSpPr>
        <xdr:cNvPr id="345" name="楕円 344"/>
        <xdr:cNvSpPr/>
      </xdr:nvSpPr>
      <xdr:spPr>
        <a:xfrm>
          <a:off x="15240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43197</xdr:rowOff>
    </xdr:from>
    <xdr:ext cx="762000" cy="259045"/>
    <xdr:sp macro="" textlink="">
      <xdr:nvSpPr>
        <xdr:cNvPr id="346" name="テキスト ボックス 345"/>
        <xdr:cNvSpPr txBox="1"/>
      </xdr:nvSpPr>
      <xdr:spPr>
        <a:xfrm>
          <a:off x="14909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111379</xdr:rowOff>
    </xdr:from>
    <xdr:to>
      <xdr:col>68</xdr:col>
      <xdr:colOff>203200</xdr:colOff>
      <xdr:row>67</xdr:row>
      <xdr:rowOff>41529</xdr:rowOff>
    </xdr:to>
    <xdr:sp macro="" textlink="">
      <xdr:nvSpPr>
        <xdr:cNvPr id="347" name="楕円 346"/>
        <xdr:cNvSpPr/>
      </xdr:nvSpPr>
      <xdr:spPr>
        <a:xfrm>
          <a:off x="14351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26306</xdr:rowOff>
    </xdr:from>
    <xdr:ext cx="762000" cy="259045"/>
    <xdr:sp macro="" textlink="">
      <xdr:nvSpPr>
        <xdr:cNvPr id="348" name="テキスト ボックス 347"/>
        <xdr:cNvSpPr txBox="1"/>
      </xdr:nvSpPr>
      <xdr:spPr>
        <a:xfrm>
          <a:off x="14020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121031</xdr:rowOff>
    </xdr:from>
    <xdr:to>
      <xdr:col>64</xdr:col>
      <xdr:colOff>152400</xdr:colOff>
      <xdr:row>67</xdr:row>
      <xdr:rowOff>51181</xdr:rowOff>
    </xdr:to>
    <xdr:sp macro="" textlink="">
      <xdr:nvSpPr>
        <xdr:cNvPr id="349" name="楕円 348"/>
        <xdr:cNvSpPr/>
      </xdr:nvSpPr>
      <xdr:spPr>
        <a:xfrm>
          <a:off x="134620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35958</xdr:rowOff>
    </xdr:from>
    <xdr:ext cx="762000" cy="259045"/>
    <xdr:sp macro="" textlink="">
      <xdr:nvSpPr>
        <xdr:cNvPr id="350" name="テキスト ボックス 349"/>
        <xdr:cNvSpPr txBox="1"/>
      </xdr:nvSpPr>
      <xdr:spPr>
        <a:xfrm>
          <a:off x="13131800" y="1152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元利償還金の額や公営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企業に要する経費の財源とする地方債の償還の財源に充てたと認められる繰入金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の額が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減少したことなどから、全体として比率が減少した。今後も、機会を捉えて繰上償還の実施や新規発行を可能な範囲で抑制するなど、公債費負担額や将来負担額の減少に努める。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109474</xdr:rowOff>
    </xdr:to>
    <xdr:cxnSp macro="">
      <xdr:nvCxnSpPr>
        <xdr:cNvPr id="377" name="直線コネクタ 376"/>
        <xdr:cNvCxnSpPr/>
      </xdr:nvCxnSpPr>
      <xdr:spPr>
        <a:xfrm flipV="1">
          <a:off x="17018000" y="6116320"/>
          <a:ext cx="0" cy="1708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8"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9" name="直線コネクタ 378"/>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0"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1" name="直線コネクタ 380"/>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160528</xdr:rowOff>
    </xdr:to>
    <xdr:cxnSp macro="">
      <xdr:nvCxnSpPr>
        <xdr:cNvPr id="382" name="直線コネクタ 381"/>
        <xdr:cNvCxnSpPr/>
      </xdr:nvCxnSpPr>
      <xdr:spPr>
        <a:xfrm flipV="1">
          <a:off x="16179800" y="72938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3"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4" name="フローチャート: 判断 383"/>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160528</xdr:rowOff>
    </xdr:from>
    <xdr:to>
      <xdr:col>77</xdr:col>
      <xdr:colOff>44450</xdr:colOff>
      <xdr:row>42</xdr:row>
      <xdr:rowOff>170180</xdr:rowOff>
    </xdr:to>
    <xdr:cxnSp macro="">
      <xdr:nvCxnSpPr>
        <xdr:cNvPr id="385" name="直線コネクタ 384"/>
        <xdr:cNvCxnSpPr/>
      </xdr:nvCxnSpPr>
      <xdr:spPr>
        <a:xfrm flipV="1">
          <a:off x="15290800" y="73614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85852</xdr:rowOff>
    </xdr:from>
    <xdr:to>
      <xdr:col>77</xdr:col>
      <xdr:colOff>95250</xdr:colOff>
      <xdr:row>41</xdr:row>
      <xdr:rowOff>16002</xdr:rowOff>
    </xdr:to>
    <xdr:sp macro="" textlink="">
      <xdr:nvSpPr>
        <xdr:cNvPr id="386" name="フローチャート: 判断 385"/>
        <xdr:cNvSpPr/>
      </xdr:nvSpPr>
      <xdr:spPr>
        <a:xfrm>
          <a:off x="16129000" y="69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387" name="テキスト ボックス 386"/>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8382</xdr:rowOff>
    </xdr:to>
    <xdr:cxnSp macro="">
      <xdr:nvCxnSpPr>
        <xdr:cNvPr id="388" name="直線コネクタ 387"/>
        <xdr:cNvCxnSpPr/>
      </xdr:nvCxnSpPr>
      <xdr:spPr>
        <a:xfrm flipV="1">
          <a:off x="14401800" y="73710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105156</xdr:rowOff>
    </xdr:from>
    <xdr:to>
      <xdr:col>73</xdr:col>
      <xdr:colOff>44450</xdr:colOff>
      <xdr:row>41</xdr:row>
      <xdr:rowOff>35306</xdr:rowOff>
    </xdr:to>
    <xdr:sp macro="" textlink="">
      <xdr:nvSpPr>
        <xdr:cNvPr id="389" name="フローチャート: 判断 388"/>
        <xdr:cNvSpPr/>
      </xdr:nvSpPr>
      <xdr:spPr>
        <a:xfrm>
          <a:off x="15240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390" name="テキスト ボックス 389"/>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8382</xdr:rowOff>
    </xdr:from>
    <xdr:to>
      <xdr:col>68</xdr:col>
      <xdr:colOff>152400</xdr:colOff>
      <xdr:row>43</xdr:row>
      <xdr:rowOff>37338</xdr:rowOff>
    </xdr:to>
    <xdr:cxnSp macro="">
      <xdr:nvCxnSpPr>
        <xdr:cNvPr id="391" name="直線コネクタ 390"/>
        <xdr:cNvCxnSpPr/>
      </xdr:nvCxnSpPr>
      <xdr:spPr>
        <a:xfrm flipV="1">
          <a:off x="13512800" y="73807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92" name="フローチャート: 判断 391"/>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93" name="テキスト ボックス 392"/>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4" name="フローチャート: 判断 393"/>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5" name="テキスト ボックス 394"/>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401" name="楕円 400"/>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402"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109728</xdr:rowOff>
    </xdr:from>
    <xdr:to>
      <xdr:col>77</xdr:col>
      <xdr:colOff>95250</xdr:colOff>
      <xdr:row>43</xdr:row>
      <xdr:rowOff>39878</xdr:rowOff>
    </xdr:to>
    <xdr:sp macro="" textlink="">
      <xdr:nvSpPr>
        <xdr:cNvPr id="403" name="楕円 402"/>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24655</xdr:rowOff>
    </xdr:from>
    <xdr:ext cx="736600" cy="259045"/>
    <xdr:sp macro="" textlink="">
      <xdr:nvSpPr>
        <xdr:cNvPr id="404" name="テキスト ボックス 403"/>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5" name="楕円 404"/>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6" name="テキスト ボックス 405"/>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129032</xdr:rowOff>
    </xdr:from>
    <xdr:to>
      <xdr:col>68</xdr:col>
      <xdr:colOff>203200</xdr:colOff>
      <xdr:row>43</xdr:row>
      <xdr:rowOff>59182</xdr:rowOff>
    </xdr:to>
    <xdr:sp macro="" textlink="">
      <xdr:nvSpPr>
        <xdr:cNvPr id="407" name="楕円 406"/>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43959</xdr:rowOff>
    </xdr:from>
    <xdr:ext cx="762000" cy="259045"/>
    <xdr:sp macro="" textlink="">
      <xdr:nvSpPr>
        <xdr:cNvPr id="408" name="テキスト ボックス 407"/>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157988</xdr:rowOff>
    </xdr:from>
    <xdr:to>
      <xdr:col>64</xdr:col>
      <xdr:colOff>152400</xdr:colOff>
      <xdr:row>43</xdr:row>
      <xdr:rowOff>88138</xdr:rowOff>
    </xdr:to>
    <xdr:sp macro="" textlink="">
      <xdr:nvSpPr>
        <xdr:cNvPr id="409" name="楕円 408"/>
        <xdr:cNvSpPr/>
      </xdr:nvSpPr>
      <xdr:spPr>
        <a:xfrm>
          <a:off x="13462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72915</xdr:rowOff>
    </xdr:from>
    <xdr:ext cx="762000" cy="259045"/>
    <xdr:sp macro="" textlink="">
      <xdr:nvSpPr>
        <xdr:cNvPr id="410" name="テキスト ボックス 409"/>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3,643,722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や、公営企業債等繰入見込額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1,831,575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により将来負担額が減少したが、充当可能基金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3,569,400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％）減少したため、全体として比率が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微減となった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。今後も、公債費等の義務的経費の削減を図り、財政の健全化に努める。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41453</xdr:rowOff>
    </xdr:to>
    <xdr:cxnSp macro="">
      <xdr:nvCxnSpPr>
        <xdr:cNvPr id="437" name="直線コネクタ 436"/>
        <xdr:cNvCxnSpPr/>
      </xdr:nvCxnSpPr>
      <xdr:spPr>
        <a:xfrm flipV="1">
          <a:off x="17018000" y="2451100"/>
          <a:ext cx="0" cy="1533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13530</xdr:rowOff>
    </xdr:from>
    <xdr:ext cx="762000" cy="259045"/>
    <xdr:sp macro="" textlink="">
      <xdr:nvSpPr>
        <xdr:cNvPr id="438" name="将来負担の状況最小値テキスト"/>
        <xdr:cNvSpPr txBox="1"/>
      </xdr:nvSpPr>
      <xdr:spPr>
        <a:xfrm>
          <a:off x="17106900" y="39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41453</xdr:rowOff>
    </xdr:from>
    <xdr:to>
      <xdr:col>81</xdr:col>
      <xdr:colOff>133350</xdr:colOff>
      <xdr:row>23</xdr:row>
      <xdr:rowOff>41453</xdr:rowOff>
    </xdr:to>
    <xdr:cxnSp macro="">
      <xdr:nvCxnSpPr>
        <xdr:cNvPr id="439" name="直線コネクタ 438"/>
        <xdr:cNvCxnSpPr/>
      </xdr:nvCxnSpPr>
      <xdr:spPr>
        <a:xfrm>
          <a:off x="16929100" y="398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108204</xdr:rowOff>
    </xdr:from>
    <xdr:to>
      <xdr:col>81</xdr:col>
      <xdr:colOff>44450</xdr:colOff>
      <xdr:row>18</xdr:row>
      <xdr:rowOff>138125</xdr:rowOff>
    </xdr:to>
    <xdr:cxnSp macro="">
      <xdr:nvCxnSpPr>
        <xdr:cNvPr id="442" name="直線コネクタ 441"/>
        <xdr:cNvCxnSpPr/>
      </xdr:nvCxnSpPr>
      <xdr:spPr>
        <a:xfrm flipV="1">
          <a:off x="16179800" y="3194304"/>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126306</xdr:rowOff>
    </xdr:from>
    <xdr:ext cx="762000" cy="259045"/>
    <xdr:sp macro="" textlink="">
      <xdr:nvSpPr>
        <xdr:cNvPr id="443" name="将来負担の状況平均値テキスト"/>
        <xdr:cNvSpPr txBox="1"/>
      </xdr:nvSpPr>
      <xdr:spPr>
        <a:xfrm>
          <a:off x="17106900" y="2698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109779</xdr:rowOff>
    </xdr:from>
    <xdr:to>
      <xdr:col>81</xdr:col>
      <xdr:colOff>95250</xdr:colOff>
      <xdr:row>17</xdr:row>
      <xdr:rowOff>39929</xdr:rowOff>
    </xdr:to>
    <xdr:sp macro="" textlink="">
      <xdr:nvSpPr>
        <xdr:cNvPr id="444" name="フローチャート: 判断 443"/>
        <xdr:cNvSpPr/>
      </xdr:nvSpPr>
      <xdr:spPr>
        <a:xfrm>
          <a:off x="169672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94691</xdr:rowOff>
    </xdr:from>
    <xdr:to>
      <xdr:col>77</xdr:col>
      <xdr:colOff>44450</xdr:colOff>
      <xdr:row>18</xdr:row>
      <xdr:rowOff>138125</xdr:rowOff>
    </xdr:to>
    <xdr:cxnSp macro="">
      <xdr:nvCxnSpPr>
        <xdr:cNvPr id="445" name="直線コネクタ 444"/>
        <xdr:cNvCxnSpPr/>
      </xdr:nvCxnSpPr>
      <xdr:spPr>
        <a:xfrm>
          <a:off x="15290800" y="3180791"/>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134874</xdr:rowOff>
    </xdr:from>
    <xdr:to>
      <xdr:col>77</xdr:col>
      <xdr:colOff>95250</xdr:colOff>
      <xdr:row>17</xdr:row>
      <xdr:rowOff>65024</xdr:rowOff>
    </xdr:to>
    <xdr:sp macro="" textlink="">
      <xdr:nvSpPr>
        <xdr:cNvPr id="446" name="フローチャート: 判断 445"/>
        <xdr:cNvSpPr/>
      </xdr:nvSpPr>
      <xdr:spPr>
        <a:xfrm>
          <a:off x="16129000" y="287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75201</xdr:rowOff>
    </xdr:from>
    <xdr:ext cx="736600" cy="259045"/>
    <xdr:sp macro="" textlink="">
      <xdr:nvSpPr>
        <xdr:cNvPr id="447" name="テキスト ボックス 446"/>
        <xdr:cNvSpPr txBox="1"/>
      </xdr:nvSpPr>
      <xdr:spPr>
        <a:xfrm>
          <a:off x="15798800" y="264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94691</xdr:rowOff>
    </xdr:from>
    <xdr:to>
      <xdr:col>72</xdr:col>
      <xdr:colOff>203200</xdr:colOff>
      <xdr:row>19</xdr:row>
      <xdr:rowOff>29413</xdr:rowOff>
    </xdr:to>
    <xdr:cxnSp macro="">
      <xdr:nvCxnSpPr>
        <xdr:cNvPr id="448" name="直線コネクタ 447"/>
        <xdr:cNvCxnSpPr/>
      </xdr:nvCxnSpPr>
      <xdr:spPr>
        <a:xfrm flipV="1">
          <a:off x="14401800" y="3180791"/>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112674</xdr:rowOff>
    </xdr:from>
    <xdr:to>
      <xdr:col>73</xdr:col>
      <xdr:colOff>44450</xdr:colOff>
      <xdr:row>17</xdr:row>
      <xdr:rowOff>42824</xdr:rowOff>
    </xdr:to>
    <xdr:sp macro="" textlink="">
      <xdr:nvSpPr>
        <xdr:cNvPr id="449" name="フローチャート: 判断 448"/>
        <xdr:cNvSpPr/>
      </xdr:nvSpPr>
      <xdr:spPr>
        <a:xfrm>
          <a:off x="15240000" y="285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53001</xdr:rowOff>
    </xdr:from>
    <xdr:ext cx="762000" cy="259045"/>
    <xdr:sp macro="" textlink="">
      <xdr:nvSpPr>
        <xdr:cNvPr id="450" name="テキスト ボックス 449"/>
        <xdr:cNvSpPr txBox="1"/>
      </xdr:nvSpPr>
      <xdr:spPr>
        <a:xfrm>
          <a:off x="14909800" y="26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29413</xdr:rowOff>
    </xdr:from>
    <xdr:to>
      <xdr:col>68</xdr:col>
      <xdr:colOff>152400</xdr:colOff>
      <xdr:row>19</xdr:row>
      <xdr:rowOff>109525</xdr:rowOff>
    </xdr:to>
    <xdr:cxnSp macro="">
      <xdr:nvCxnSpPr>
        <xdr:cNvPr id="451" name="直線コネクタ 450"/>
        <xdr:cNvCxnSpPr/>
      </xdr:nvCxnSpPr>
      <xdr:spPr>
        <a:xfrm flipV="1">
          <a:off x="13512800" y="3286963"/>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151282</xdr:rowOff>
    </xdr:from>
    <xdr:to>
      <xdr:col>68</xdr:col>
      <xdr:colOff>203200</xdr:colOff>
      <xdr:row>17</xdr:row>
      <xdr:rowOff>81432</xdr:rowOff>
    </xdr:to>
    <xdr:sp macro="" textlink="">
      <xdr:nvSpPr>
        <xdr:cNvPr id="452" name="フローチャート: 判断 451"/>
        <xdr:cNvSpPr/>
      </xdr:nvSpPr>
      <xdr:spPr>
        <a:xfrm>
          <a:off x="14351000" y="289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91609</xdr:rowOff>
    </xdr:from>
    <xdr:ext cx="762000" cy="259045"/>
    <xdr:sp macro="" textlink="">
      <xdr:nvSpPr>
        <xdr:cNvPr id="453" name="テキスト ボックス 452"/>
        <xdr:cNvSpPr txBox="1"/>
      </xdr:nvSpPr>
      <xdr:spPr>
        <a:xfrm>
          <a:off x="14020800" y="266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169621</xdr:rowOff>
    </xdr:from>
    <xdr:to>
      <xdr:col>64</xdr:col>
      <xdr:colOff>152400</xdr:colOff>
      <xdr:row>17</xdr:row>
      <xdr:rowOff>99771</xdr:rowOff>
    </xdr:to>
    <xdr:sp macro="" textlink="">
      <xdr:nvSpPr>
        <xdr:cNvPr id="454" name="フローチャート: 判断 453"/>
        <xdr:cNvSpPr/>
      </xdr:nvSpPr>
      <xdr:spPr>
        <a:xfrm>
          <a:off x="13462000" y="291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109948</xdr:rowOff>
    </xdr:from>
    <xdr:ext cx="762000" cy="259045"/>
    <xdr:sp macro="" textlink="">
      <xdr:nvSpPr>
        <xdr:cNvPr id="455" name="テキスト ボックス 454"/>
        <xdr:cNvSpPr txBox="1"/>
      </xdr:nvSpPr>
      <xdr:spPr>
        <a:xfrm>
          <a:off x="13131800" y="268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57404</xdr:rowOff>
    </xdr:from>
    <xdr:to>
      <xdr:col>81</xdr:col>
      <xdr:colOff>95250</xdr:colOff>
      <xdr:row>18</xdr:row>
      <xdr:rowOff>159004</xdr:rowOff>
    </xdr:to>
    <xdr:sp macro="" textlink="">
      <xdr:nvSpPr>
        <xdr:cNvPr id="461" name="楕円 460"/>
        <xdr:cNvSpPr/>
      </xdr:nvSpPr>
      <xdr:spPr>
        <a:xfrm>
          <a:off x="16967200" y="31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29481</xdr:rowOff>
    </xdr:from>
    <xdr:ext cx="762000" cy="259045"/>
    <xdr:sp macro="" textlink="">
      <xdr:nvSpPr>
        <xdr:cNvPr id="462" name="将来負担の状況該当値テキスト"/>
        <xdr:cNvSpPr txBox="1"/>
      </xdr:nvSpPr>
      <xdr:spPr>
        <a:xfrm>
          <a:off x="17106900" y="311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87325</xdr:rowOff>
    </xdr:from>
    <xdr:to>
      <xdr:col>77</xdr:col>
      <xdr:colOff>95250</xdr:colOff>
      <xdr:row>19</xdr:row>
      <xdr:rowOff>17475</xdr:rowOff>
    </xdr:to>
    <xdr:sp macro="" textlink="">
      <xdr:nvSpPr>
        <xdr:cNvPr id="463" name="楕円 462"/>
        <xdr:cNvSpPr/>
      </xdr:nvSpPr>
      <xdr:spPr>
        <a:xfrm>
          <a:off x="16129000" y="31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2252</xdr:rowOff>
    </xdr:from>
    <xdr:ext cx="736600" cy="259045"/>
    <xdr:sp macro="" textlink="">
      <xdr:nvSpPr>
        <xdr:cNvPr id="464" name="テキスト ボックス 463"/>
        <xdr:cNvSpPr txBox="1"/>
      </xdr:nvSpPr>
      <xdr:spPr>
        <a:xfrm>
          <a:off x="15798800" y="3259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43891</xdr:rowOff>
    </xdr:from>
    <xdr:to>
      <xdr:col>73</xdr:col>
      <xdr:colOff>44450</xdr:colOff>
      <xdr:row>18</xdr:row>
      <xdr:rowOff>145491</xdr:rowOff>
    </xdr:to>
    <xdr:sp macro="" textlink="">
      <xdr:nvSpPr>
        <xdr:cNvPr id="465" name="楕円 464"/>
        <xdr:cNvSpPr/>
      </xdr:nvSpPr>
      <xdr:spPr>
        <a:xfrm>
          <a:off x="15240000" y="31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130268</xdr:rowOff>
    </xdr:from>
    <xdr:ext cx="762000" cy="259045"/>
    <xdr:sp macro="" textlink="">
      <xdr:nvSpPr>
        <xdr:cNvPr id="466" name="テキスト ボックス 465"/>
        <xdr:cNvSpPr txBox="1"/>
      </xdr:nvSpPr>
      <xdr:spPr>
        <a:xfrm>
          <a:off x="14909800" y="321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150063</xdr:rowOff>
    </xdr:from>
    <xdr:to>
      <xdr:col>68</xdr:col>
      <xdr:colOff>203200</xdr:colOff>
      <xdr:row>19</xdr:row>
      <xdr:rowOff>80213</xdr:rowOff>
    </xdr:to>
    <xdr:sp macro="" textlink="">
      <xdr:nvSpPr>
        <xdr:cNvPr id="467" name="楕円 466"/>
        <xdr:cNvSpPr/>
      </xdr:nvSpPr>
      <xdr:spPr>
        <a:xfrm>
          <a:off x="14351000" y="323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64990</xdr:rowOff>
    </xdr:from>
    <xdr:ext cx="762000" cy="259045"/>
    <xdr:sp macro="" textlink="">
      <xdr:nvSpPr>
        <xdr:cNvPr id="468" name="テキスト ボックス 467"/>
        <xdr:cNvSpPr txBox="1"/>
      </xdr:nvSpPr>
      <xdr:spPr>
        <a:xfrm>
          <a:off x="14020800" y="332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58725</xdr:rowOff>
    </xdr:from>
    <xdr:to>
      <xdr:col>64</xdr:col>
      <xdr:colOff>152400</xdr:colOff>
      <xdr:row>19</xdr:row>
      <xdr:rowOff>160325</xdr:rowOff>
    </xdr:to>
    <xdr:sp macro="" textlink="">
      <xdr:nvSpPr>
        <xdr:cNvPr id="469" name="楕円 468"/>
        <xdr:cNvSpPr/>
      </xdr:nvSpPr>
      <xdr:spPr>
        <a:xfrm>
          <a:off x="13462000" y="331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145102</xdr:rowOff>
    </xdr:from>
    <xdr:ext cx="762000" cy="259045"/>
    <xdr:sp macro="" textlink="">
      <xdr:nvSpPr>
        <xdr:cNvPr id="470" name="テキスト ボックス 469"/>
        <xdr:cNvSpPr txBox="1"/>
      </xdr:nvSpPr>
      <xdr:spPr>
        <a:xfrm>
          <a:off x="13131800" y="340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113,604
112,758
1,256.42
85,039,579
80,313,198
4,198,513
40,564,503
75,610,091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合併により、類似団体平均を上回っている状況である。「定員適正化計画」に基づき、計画的な職員の確保に配慮しつつ、退職者と採用者との調整、事務事業の見直し、限られた職員数で組織全体の能力向上を図るための人事評価制度の充実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令和３年度から令和７年度までの５年間で職員数を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、人件費の削減を目指す。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82550</xdr:rowOff>
    </xdr:from>
    <xdr:to>
      <xdr:col>24</xdr:col>
      <xdr:colOff>25400</xdr:colOff>
      <xdr:row>42</xdr:row>
      <xdr:rowOff>63500</xdr:rowOff>
    </xdr:to>
    <xdr:cxnSp macro="">
      <xdr:nvCxnSpPr>
        <xdr:cNvPr id="61" name="直線コネクタ 60"/>
        <xdr:cNvCxnSpPr/>
      </xdr:nvCxnSpPr>
      <xdr:spPr>
        <a:xfrm flipV="1">
          <a:off x="4826000" y="5740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168927</xdr:rowOff>
    </xdr:from>
    <xdr:ext cx="762000" cy="259045"/>
    <xdr:sp macro="" textlink="">
      <xdr:nvSpPr>
        <xdr:cNvPr id="64" name="人件費最大値テキスト"/>
        <xdr:cNvSpPr txBox="1"/>
      </xdr:nvSpPr>
      <xdr:spPr>
        <a:xfrm>
          <a:off x="49149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82550</xdr:rowOff>
    </xdr:from>
    <xdr:to>
      <xdr:col>24</xdr:col>
      <xdr:colOff>114300</xdr:colOff>
      <xdr:row>33</xdr:row>
      <xdr:rowOff>82550</xdr:rowOff>
    </xdr:to>
    <xdr:cxnSp macro="">
      <xdr:nvCxnSpPr>
        <xdr:cNvPr id="65" name="直線コネクタ 64"/>
        <xdr:cNvCxnSpPr/>
      </xdr:nvCxnSpPr>
      <xdr:spPr>
        <a:xfrm>
          <a:off x="47371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82550</xdr:rowOff>
    </xdr:from>
    <xdr:to>
      <xdr:col>24</xdr:col>
      <xdr:colOff>25400</xdr:colOff>
      <xdr:row>38</xdr:row>
      <xdr:rowOff>63500</xdr:rowOff>
    </xdr:to>
    <xdr:cxnSp macro="">
      <xdr:nvCxnSpPr>
        <xdr:cNvPr id="66" name="直線コネクタ 65"/>
        <xdr:cNvCxnSpPr/>
      </xdr:nvCxnSpPr>
      <xdr:spPr>
        <a:xfrm>
          <a:off x="3987800" y="6426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82550</xdr:rowOff>
    </xdr:from>
    <xdr:to>
      <xdr:col>19</xdr:col>
      <xdr:colOff>187325</xdr:colOff>
      <xdr:row>37</xdr:row>
      <xdr:rowOff>95250</xdr:rowOff>
    </xdr:to>
    <xdr:cxnSp macro="">
      <xdr:nvCxnSpPr>
        <xdr:cNvPr id="69" name="直線コネクタ 68"/>
        <xdr:cNvCxnSpPr/>
      </xdr:nvCxnSpPr>
      <xdr:spPr>
        <a:xfrm flipV="1">
          <a:off x="3098800" y="6426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57150</xdr:rowOff>
    </xdr:from>
    <xdr:to>
      <xdr:col>15</xdr:col>
      <xdr:colOff>98425</xdr:colOff>
      <xdr:row>37</xdr:row>
      <xdr:rowOff>95250</xdr:rowOff>
    </xdr:to>
    <xdr:cxnSp macro="">
      <xdr:nvCxnSpPr>
        <xdr:cNvPr id="72" name="直線コネクタ 71"/>
        <xdr:cNvCxnSpPr/>
      </xdr:nvCxnSpPr>
      <xdr:spPr>
        <a:xfrm>
          <a:off x="2209800" y="640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158750</xdr:rowOff>
    </xdr:from>
    <xdr:to>
      <xdr:col>15</xdr:col>
      <xdr:colOff>149225</xdr:colOff>
      <xdr:row>36</xdr:row>
      <xdr:rowOff>88900</xdr:rowOff>
    </xdr:to>
    <xdr:sp macro="" textlink="">
      <xdr:nvSpPr>
        <xdr:cNvPr id="73" name="フローチャート: 判断 72"/>
        <xdr:cNvSpPr/>
      </xdr:nvSpPr>
      <xdr:spPr>
        <a:xfrm>
          <a:off x="3048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99077</xdr:rowOff>
    </xdr:from>
    <xdr:ext cx="762000" cy="259045"/>
    <xdr:sp macro="" textlink="">
      <xdr:nvSpPr>
        <xdr:cNvPr id="74" name="テキスト ボックス 73"/>
        <xdr:cNvSpPr txBox="1"/>
      </xdr:nvSpPr>
      <xdr:spPr>
        <a:xfrm>
          <a:off x="2717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57150</xdr:rowOff>
    </xdr:from>
    <xdr:to>
      <xdr:col>11</xdr:col>
      <xdr:colOff>9525</xdr:colOff>
      <xdr:row>37</xdr:row>
      <xdr:rowOff>57150</xdr:rowOff>
    </xdr:to>
    <xdr:cxnSp macro="">
      <xdr:nvCxnSpPr>
        <xdr:cNvPr id="75" name="直線コネクタ 74"/>
        <xdr:cNvCxnSpPr/>
      </xdr:nvCxnSpPr>
      <xdr:spPr>
        <a:xfrm>
          <a:off x="13208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12700</xdr:rowOff>
    </xdr:from>
    <xdr:to>
      <xdr:col>24</xdr:col>
      <xdr:colOff>76200</xdr:colOff>
      <xdr:row>38</xdr:row>
      <xdr:rowOff>114300</xdr:rowOff>
    </xdr:to>
    <xdr:sp macro="" textlink="">
      <xdr:nvSpPr>
        <xdr:cNvPr id="85" name="楕円 84"/>
        <xdr:cNvSpPr/>
      </xdr:nvSpPr>
      <xdr:spPr>
        <a:xfrm>
          <a:off x="47752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156227</xdr:rowOff>
    </xdr:from>
    <xdr:ext cx="762000" cy="259045"/>
    <xdr:sp macro="" textlink="">
      <xdr:nvSpPr>
        <xdr:cNvPr id="86" name="人件費該当値テキスト"/>
        <xdr:cNvSpPr txBox="1"/>
      </xdr:nvSpPr>
      <xdr:spPr>
        <a:xfrm>
          <a:off x="49149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31750</xdr:rowOff>
    </xdr:from>
    <xdr:to>
      <xdr:col>20</xdr:col>
      <xdr:colOff>38100</xdr:colOff>
      <xdr:row>37</xdr:row>
      <xdr:rowOff>133350</xdr:rowOff>
    </xdr:to>
    <xdr:sp macro="" textlink="">
      <xdr:nvSpPr>
        <xdr:cNvPr id="87" name="楕円 86"/>
        <xdr:cNvSpPr/>
      </xdr:nvSpPr>
      <xdr:spPr>
        <a:xfrm>
          <a:off x="3937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118127</xdr:rowOff>
    </xdr:from>
    <xdr:ext cx="736600" cy="259045"/>
    <xdr:sp macro="" textlink="">
      <xdr:nvSpPr>
        <xdr:cNvPr id="88" name="テキスト ボックス 87"/>
        <xdr:cNvSpPr txBox="1"/>
      </xdr:nvSpPr>
      <xdr:spPr>
        <a:xfrm>
          <a:off x="3606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44450</xdr:rowOff>
    </xdr:from>
    <xdr:to>
      <xdr:col>15</xdr:col>
      <xdr:colOff>149225</xdr:colOff>
      <xdr:row>37</xdr:row>
      <xdr:rowOff>146050</xdr:rowOff>
    </xdr:to>
    <xdr:sp macro="" textlink="">
      <xdr:nvSpPr>
        <xdr:cNvPr id="89" name="楕円 88"/>
        <xdr:cNvSpPr/>
      </xdr:nvSpPr>
      <xdr:spPr>
        <a:xfrm>
          <a:off x="3048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130827</xdr:rowOff>
    </xdr:from>
    <xdr:ext cx="762000" cy="259045"/>
    <xdr:sp macro="" textlink="">
      <xdr:nvSpPr>
        <xdr:cNvPr id="90" name="テキスト ボックス 89"/>
        <xdr:cNvSpPr txBox="1"/>
      </xdr:nvSpPr>
      <xdr:spPr>
        <a:xfrm>
          <a:off x="2717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6350</xdr:rowOff>
    </xdr:from>
    <xdr:to>
      <xdr:col>11</xdr:col>
      <xdr:colOff>60325</xdr:colOff>
      <xdr:row>37</xdr:row>
      <xdr:rowOff>107950</xdr:rowOff>
    </xdr:to>
    <xdr:sp macro="" textlink="">
      <xdr:nvSpPr>
        <xdr:cNvPr id="91" name="楕円 90"/>
        <xdr:cNvSpPr/>
      </xdr:nvSpPr>
      <xdr:spPr>
        <a:xfrm>
          <a:off x="2159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92" name="テキスト ボックス 91"/>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93" name="楕円 92"/>
        <xdr:cNvSpPr/>
      </xdr:nvSpPr>
      <xdr:spPr>
        <a:xfrm>
          <a:off x="1270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94" name="テキスト ボックス 93"/>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管理経費の縮減など、内部管理経費の削減により、物件費に係る経常収支比率は類似団体平均となっている。今後は、さらに内部管理経費の歳出削減など、行財政改革の取組によ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107950</xdr:rowOff>
    </xdr:from>
    <xdr:to>
      <xdr:col>82</xdr:col>
      <xdr:colOff>107950</xdr:colOff>
      <xdr:row>21</xdr:row>
      <xdr:rowOff>69850</xdr:rowOff>
    </xdr:to>
    <xdr:cxnSp macro="">
      <xdr:nvCxnSpPr>
        <xdr:cNvPr id="122" name="直線コネクタ 121"/>
        <xdr:cNvCxnSpPr/>
      </xdr:nvCxnSpPr>
      <xdr:spPr>
        <a:xfrm flipV="1">
          <a:off x="16510000" y="2165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22877</xdr:rowOff>
    </xdr:from>
    <xdr:ext cx="762000" cy="259045"/>
    <xdr:sp macro="" textlink="">
      <xdr:nvSpPr>
        <xdr:cNvPr id="125" name="物件費最大値テキスト"/>
        <xdr:cNvSpPr txBox="1"/>
      </xdr:nvSpPr>
      <xdr:spPr>
        <a:xfrm>
          <a:off x="1659890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107950</xdr:rowOff>
    </xdr:from>
    <xdr:to>
      <xdr:col>82</xdr:col>
      <xdr:colOff>196850</xdr:colOff>
      <xdr:row>12</xdr:row>
      <xdr:rowOff>107950</xdr:rowOff>
    </xdr:to>
    <xdr:cxnSp macro="">
      <xdr:nvCxnSpPr>
        <xdr:cNvPr id="126" name="直線コネクタ 125"/>
        <xdr:cNvCxnSpPr/>
      </xdr:nvCxnSpPr>
      <xdr:spPr>
        <a:xfrm>
          <a:off x="16421100" y="216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146050</xdr:rowOff>
    </xdr:to>
    <xdr:cxnSp macro="">
      <xdr:nvCxnSpPr>
        <xdr:cNvPr id="127" name="直線コネクタ 126"/>
        <xdr:cNvCxnSpPr/>
      </xdr:nvCxnSpPr>
      <xdr:spPr>
        <a:xfrm>
          <a:off x="15671800" y="2641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111777</xdr:rowOff>
    </xdr:from>
    <xdr:ext cx="762000" cy="259045"/>
    <xdr:sp macro="" textlink="">
      <xdr:nvSpPr>
        <xdr:cNvPr id="128" name="物件費平均値テキスト"/>
        <xdr:cNvSpPr txBox="1"/>
      </xdr:nvSpPr>
      <xdr:spPr>
        <a:xfrm>
          <a:off x="16598900" y="251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29" name="フローチャート: 判断 128"/>
        <xdr:cNvSpPr/>
      </xdr:nvSpPr>
      <xdr:spPr>
        <a:xfrm>
          <a:off x="164592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146050</xdr:rowOff>
    </xdr:from>
    <xdr:to>
      <xdr:col>78</xdr:col>
      <xdr:colOff>69850</xdr:colOff>
      <xdr:row>15</xdr:row>
      <xdr:rowOff>69850</xdr:rowOff>
    </xdr:to>
    <xdr:cxnSp macro="">
      <xdr:nvCxnSpPr>
        <xdr:cNvPr id="130" name="直線コネクタ 129"/>
        <xdr:cNvCxnSpPr/>
      </xdr:nvCxnSpPr>
      <xdr:spPr>
        <a:xfrm>
          <a:off x="14782800" y="254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1" name="フローチャート: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14</xdr:row>
      <xdr:rowOff>146050</xdr:rowOff>
    </xdr:to>
    <xdr:cxnSp macro="">
      <xdr:nvCxnSpPr>
        <xdr:cNvPr id="133" name="直線コネクタ 132"/>
        <xdr:cNvCxnSpPr/>
      </xdr:nvCxnSpPr>
      <xdr:spPr>
        <a:xfrm>
          <a:off x="13893800" y="250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152400</xdr:rowOff>
    </xdr:from>
    <xdr:to>
      <xdr:col>74</xdr:col>
      <xdr:colOff>31750</xdr:colOff>
      <xdr:row>16</xdr:row>
      <xdr:rowOff>82550</xdr:rowOff>
    </xdr:to>
    <xdr:sp macro="" textlink="">
      <xdr:nvSpPr>
        <xdr:cNvPr id="134" name="フローチャート: 判断 133"/>
        <xdr:cNvSpPr/>
      </xdr:nvSpPr>
      <xdr:spPr>
        <a:xfrm>
          <a:off x="14732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67327</xdr:rowOff>
    </xdr:from>
    <xdr:ext cx="762000" cy="259045"/>
    <xdr:sp macro="" textlink="">
      <xdr:nvSpPr>
        <xdr:cNvPr id="135" name="テキスト ボックス 134"/>
        <xdr:cNvSpPr txBox="1"/>
      </xdr:nvSpPr>
      <xdr:spPr>
        <a:xfrm>
          <a:off x="14401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127000</xdr:rowOff>
    </xdr:from>
    <xdr:to>
      <xdr:col>69</xdr:col>
      <xdr:colOff>92075</xdr:colOff>
      <xdr:row>14</xdr:row>
      <xdr:rowOff>107950</xdr:rowOff>
    </xdr:to>
    <xdr:cxnSp macro="">
      <xdr:nvCxnSpPr>
        <xdr:cNvPr id="136" name="直線コネクタ 135"/>
        <xdr:cNvCxnSpPr/>
      </xdr:nvCxnSpPr>
      <xdr:spPr>
        <a:xfrm>
          <a:off x="13004800" y="2355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7" name="フローチャート: 判断 136"/>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38" name="テキスト ボックス 137"/>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9" name="フローチャート: 判断 138"/>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0" name="テキスト ボックス 139"/>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7" name="物件費該当値テキスト"/>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95250</xdr:rowOff>
    </xdr:from>
    <xdr:to>
      <xdr:col>74</xdr:col>
      <xdr:colOff>31750</xdr:colOff>
      <xdr:row>15</xdr:row>
      <xdr:rowOff>25400</xdr:rowOff>
    </xdr:to>
    <xdr:sp macro="" textlink="">
      <xdr:nvSpPr>
        <xdr:cNvPr id="150" name="楕円 149"/>
        <xdr:cNvSpPr/>
      </xdr:nvSpPr>
      <xdr:spPr>
        <a:xfrm>
          <a:off x="14732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35577</xdr:rowOff>
    </xdr:from>
    <xdr:ext cx="762000" cy="259045"/>
    <xdr:sp macro="" textlink="">
      <xdr:nvSpPr>
        <xdr:cNvPr id="151" name="テキスト ボックス 150"/>
        <xdr:cNvSpPr txBox="1"/>
      </xdr:nvSpPr>
      <xdr:spPr>
        <a:xfrm>
          <a:off x="14401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57150</xdr:rowOff>
    </xdr:from>
    <xdr:to>
      <xdr:col>69</xdr:col>
      <xdr:colOff>142875</xdr:colOff>
      <xdr:row>14</xdr:row>
      <xdr:rowOff>158750</xdr:rowOff>
    </xdr:to>
    <xdr:sp macro="" textlink="">
      <xdr:nvSpPr>
        <xdr:cNvPr id="152" name="楕円 151"/>
        <xdr:cNvSpPr/>
      </xdr:nvSpPr>
      <xdr:spPr>
        <a:xfrm>
          <a:off x="13843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53" name="テキスト ボックス 152"/>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76200</xdr:rowOff>
    </xdr:from>
    <xdr:to>
      <xdr:col>65</xdr:col>
      <xdr:colOff>53975</xdr:colOff>
      <xdr:row>14</xdr:row>
      <xdr:rowOff>6350</xdr:rowOff>
    </xdr:to>
    <xdr:sp macro="" textlink="">
      <xdr:nvSpPr>
        <xdr:cNvPr id="154" name="楕円 153"/>
        <xdr:cNvSpPr/>
      </xdr:nvSpPr>
      <xdr:spPr>
        <a:xfrm>
          <a:off x="12954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16527</xdr:rowOff>
    </xdr:from>
    <xdr:ext cx="762000" cy="259045"/>
    <xdr:sp macro="" textlink="">
      <xdr:nvSpPr>
        <xdr:cNvPr id="155" name="テキスト ボックス 154"/>
        <xdr:cNvSpPr txBox="1"/>
      </xdr:nvSpPr>
      <xdr:spPr>
        <a:xfrm>
          <a:off x="12623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扶助費に係る経常収支比率は類似団体平均を下回っている。子育て支援の充実や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高齢化の進行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により施設型給付費や自立支援介護給付費等の増加が見込まれることから、今後の動向に注視し適切な対応に努める。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27940</xdr:rowOff>
    </xdr:from>
    <xdr:to>
      <xdr:col>24</xdr:col>
      <xdr:colOff>25400</xdr:colOff>
      <xdr:row>61</xdr:row>
      <xdr:rowOff>31750</xdr:rowOff>
    </xdr:to>
    <xdr:cxnSp macro="">
      <xdr:nvCxnSpPr>
        <xdr:cNvPr id="183" name="直線コネクタ 182"/>
        <xdr:cNvCxnSpPr/>
      </xdr:nvCxnSpPr>
      <xdr:spPr>
        <a:xfrm flipV="1">
          <a:off x="4826000" y="928624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114317</xdr:rowOff>
    </xdr:from>
    <xdr:ext cx="762000" cy="259045"/>
    <xdr:sp macro="" textlink="">
      <xdr:nvSpPr>
        <xdr:cNvPr id="186" name="扶助費最大値テキスト"/>
        <xdr:cNvSpPr txBox="1"/>
      </xdr:nvSpPr>
      <xdr:spPr>
        <a:xfrm>
          <a:off x="4914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27940</xdr:rowOff>
    </xdr:from>
    <xdr:to>
      <xdr:col>24</xdr:col>
      <xdr:colOff>114300</xdr:colOff>
      <xdr:row>54</xdr:row>
      <xdr:rowOff>27940</xdr:rowOff>
    </xdr:to>
    <xdr:cxnSp macro="">
      <xdr:nvCxnSpPr>
        <xdr:cNvPr id="187" name="直線コネクタ 186"/>
        <xdr:cNvCxnSpPr/>
      </xdr:nvCxnSpPr>
      <xdr:spPr>
        <a:xfrm>
          <a:off x="4737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73660</xdr:rowOff>
    </xdr:from>
    <xdr:to>
      <xdr:col>24</xdr:col>
      <xdr:colOff>25400</xdr:colOff>
      <xdr:row>55</xdr:row>
      <xdr:rowOff>8890</xdr:rowOff>
    </xdr:to>
    <xdr:cxnSp macro="">
      <xdr:nvCxnSpPr>
        <xdr:cNvPr id="188" name="直線コネクタ 187"/>
        <xdr:cNvCxnSpPr/>
      </xdr:nvCxnSpPr>
      <xdr:spPr>
        <a:xfrm flipV="1">
          <a:off x="3987800" y="93319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111760</xdr:rowOff>
    </xdr:from>
    <xdr:to>
      <xdr:col>19</xdr:col>
      <xdr:colOff>187325</xdr:colOff>
      <xdr:row>55</xdr:row>
      <xdr:rowOff>8890</xdr:rowOff>
    </xdr:to>
    <xdr:cxnSp macro="">
      <xdr:nvCxnSpPr>
        <xdr:cNvPr id="191" name="直線コネクタ 190"/>
        <xdr:cNvCxnSpPr/>
      </xdr:nvCxnSpPr>
      <xdr:spPr>
        <a:xfrm>
          <a:off x="3098800" y="9370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137160</xdr:rowOff>
    </xdr:from>
    <xdr:to>
      <xdr:col>20</xdr:col>
      <xdr:colOff>38100</xdr:colOff>
      <xdr:row>57</xdr:row>
      <xdr:rowOff>67310</xdr:rowOff>
    </xdr:to>
    <xdr:sp macro="" textlink="">
      <xdr:nvSpPr>
        <xdr:cNvPr id="192" name="フローチャート: 判断 191"/>
        <xdr:cNvSpPr/>
      </xdr:nvSpPr>
      <xdr:spPr>
        <a:xfrm>
          <a:off x="3937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52087</xdr:rowOff>
    </xdr:from>
    <xdr:ext cx="736600" cy="259045"/>
    <xdr:sp macro="" textlink="">
      <xdr:nvSpPr>
        <xdr:cNvPr id="193" name="テキスト ボックス 192"/>
        <xdr:cNvSpPr txBox="1"/>
      </xdr:nvSpPr>
      <xdr:spPr>
        <a:xfrm>
          <a:off x="3606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54</xdr:row>
      <xdr:rowOff>119380</xdr:rowOff>
    </xdr:to>
    <xdr:cxnSp macro="">
      <xdr:nvCxnSpPr>
        <xdr:cNvPr id="194" name="直線コネクタ 193"/>
        <xdr:cNvCxnSpPr/>
      </xdr:nvCxnSpPr>
      <xdr:spPr>
        <a:xfrm flipV="1">
          <a:off x="2209800" y="9370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68580</xdr:rowOff>
    </xdr:from>
    <xdr:to>
      <xdr:col>15</xdr:col>
      <xdr:colOff>149225</xdr:colOff>
      <xdr:row>56</xdr:row>
      <xdr:rowOff>170180</xdr:rowOff>
    </xdr:to>
    <xdr:sp macro="" textlink="">
      <xdr:nvSpPr>
        <xdr:cNvPr id="195" name="フローチャート: 判断 194"/>
        <xdr:cNvSpPr/>
      </xdr:nvSpPr>
      <xdr:spPr>
        <a:xfrm>
          <a:off x="3048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154957</xdr:rowOff>
    </xdr:from>
    <xdr:ext cx="762000" cy="259045"/>
    <xdr:sp macro="" textlink="">
      <xdr:nvSpPr>
        <xdr:cNvPr id="196" name="テキスト ボックス 195"/>
        <xdr:cNvSpPr txBox="1"/>
      </xdr:nvSpPr>
      <xdr:spPr>
        <a:xfrm>
          <a:off x="2717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73660</xdr:rowOff>
    </xdr:from>
    <xdr:to>
      <xdr:col>11</xdr:col>
      <xdr:colOff>9525</xdr:colOff>
      <xdr:row>54</xdr:row>
      <xdr:rowOff>119380</xdr:rowOff>
    </xdr:to>
    <xdr:cxnSp macro="">
      <xdr:nvCxnSpPr>
        <xdr:cNvPr id="197" name="直線コネクタ 196"/>
        <xdr:cNvCxnSpPr/>
      </xdr:nvCxnSpPr>
      <xdr:spPr>
        <a:xfrm>
          <a:off x="1320800" y="9331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45720</xdr:rowOff>
    </xdr:from>
    <xdr:to>
      <xdr:col>11</xdr:col>
      <xdr:colOff>60325</xdr:colOff>
      <xdr:row>56</xdr:row>
      <xdr:rowOff>147320</xdr:rowOff>
    </xdr:to>
    <xdr:sp macro="" textlink="">
      <xdr:nvSpPr>
        <xdr:cNvPr id="198" name="フローチャート: 判断 197"/>
        <xdr:cNvSpPr/>
      </xdr:nvSpPr>
      <xdr:spPr>
        <a:xfrm>
          <a:off x="2159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132097</xdr:rowOff>
    </xdr:from>
    <xdr:ext cx="762000" cy="259045"/>
    <xdr:sp macro="" textlink="">
      <xdr:nvSpPr>
        <xdr:cNvPr id="199" name="テキスト ボックス 198"/>
        <xdr:cNvSpPr txBox="1"/>
      </xdr:nvSpPr>
      <xdr:spPr>
        <a:xfrm>
          <a:off x="1828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00" name="フローチャート: 判断 199"/>
        <xdr:cNvSpPr/>
      </xdr:nvSpPr>
      <xdr:spPr>
        <a:xfrm>
          <a:off x="1270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101617</xdr:rowOff>
    </xdr:from>
    <xdr:ext cx="762000" cy="259045"/>
    <xdr:sp macro="" textlink="">
      <xdr:nvSpPr>
        <xdr:cNvPr id="201" name="テキスト ボックス 200"/>
        <xdr:cNvSpPr txBox="1"/>
      </xdr:nvSpPr>
      <xdr:spPr>
        <a:xfrm>
          <a:off x="939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22860</xdr:rowOff>
    </xdr:from>
    <xdr:to>
      <xdr:col>24</xdr:col>
      <xdr:colOff>76200</xdr:colOff>
      <xdr:row>54</xdr:row>
      <xdr:rowOff>124460</xdr:rowOff>
    </xdr:to>
    <xdr:sp macro="" textlink="">
      <xdr:nvSpPr>
        <xdr:cNvPr id="207" name="楕円 206"/>
        <xdr:cNvSpPr/>
      </xdr:nvSpPr>
      <xdr:spPr>
        <a:xfrm>
          <a:off x="4775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102887</xdr:rowOff>
    </xdr:from>
    <xdr:ext cx="762000" cy="259045"/>
    <xdr:sp macro="" textlink="">
      <xdr:nvSpPr>
        <xdr:cNvPr id="208" name="扶助費該当値テキスト"/>
        <xdr:cNvSpPr txBox="1"/>
      </xdr:nvSpPr>
      <xdr:spPr>
        <a:xfrm>
          <a:off x="4914900" y="918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129540</xdr:rowOff>
    </xdr:from>
    <xdr:to>
      <xdr:col>20</xdr:col>
      <xdr:colOff>38100</xdr:colOff>
      <xdr:row>55</xdr:row>
      <xdr:rowOff>59690</xdr:rowOff>
    </xdr:to>
    <xdr:sp macro="" textlink="">
      <xdr:nvSpPr>
        <xdr:cNvPr id="209" name="楕円 208"/>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69867</xdr:rowOff>
    </xdr:from>
    <xdr:ext cx="736600" cy="259045"/>
    <xdr:sp macro="" textlink="">
      <xdr:nvSpPr>
        <xdr:cNvPr id="210" name="テキスト ボックス 209"/>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60960</xdr:rowOff>
    </xdr:from>
    <xdr:to>
      <xdr:col>15</xdr:col>
      <xdr:colOff>149225</xdr:colOff>
      <xdr:row>54</xdr:row>
      <xdr:rowOff>162560</xdr:rowOff>
    </xdr:to>
    <xdr:sp macro="" textlink="">
      <xdr:nvSpPr>
        <xdr:cNvPr id="211" name="楕円 210"/>
        <xdr:cNvSpPr/>
      </xdr:nvSpPr>
      <xdr:spPr>
        <a:xfrm>
          <a:off x="3048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1287</xdr:rowOff>
    </xdr:from>
    <xdr:ext cx="762000" cy="259045"/>
    <xdr:sp macro="" textlink="">
      <xdr:nvSpPr>
        <xdr:cNvPr id="212" name="テキスト ボックス 211"/>
        <xdr:cNvSpPr txBox="1"/>
      </xdr:nvSpPr>
      <xdr:spPr>
        <a:xfrm>
          <a:off x="2717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68580</xdr:rowOff>
    </xdr:from>
    <xdr:to>
      <xdr:col>11</xdr:col>
      <xdr:colOff>60325</xdr:colOff>
      <xdr:row>54</xdr:row>
      <xdr:rowOff>170180</xdr:rowOff>
    </xdr:to>
    <xdr:sp macro="" textlink="">
      <xdr:nvSpPr>
        <xdr:cNvPr id="213" name="楕円 212"/>
        <xdr:cNvSpPr/>
      </xdr:nvSpPr>
      <xdr:spPr>
        <a:xfrm>
          <a:off x="2159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8907</xdr:rowOff>
    </xdr:from>
    <xdr:ext cx="762000" cy="259045"/>
    <xdr:sp macro="" textlink="">
      <xdr:nvSpPr>
        <xdr:cNvPr id="214" name="テキスト ボックス 213"/>
        <xdr:cNvSpPr txBox="1"/>
      </xdr:nvSpPr>
      <xdr:spPr>
        <a:xfrm>
          <a:off x="1828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22860</xdr:rowOff>
    </xdr:from>
    <xdr:to>
      <xdr:col>6</xdr:col>
      <xdr:colOff>171450</xdr:colOff>
      <xdr:row>54</xdr:row>
      <xdr:rowOff>124460</xdr:rowOff>
    </xdr:to>
    <xdr:sp macro="" textlink="">
      <xdr:nvSpPr>
        <xdr:cNvPr id="215" name="楕円 214"/>
        <xdr:cNvSpPr/>
      </xdr:nvSpPr>
      <xdr:spPr>
        <a:xfrm>
          <a:off x="1270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134637</xdr:rowOff>
    </xdr:from>
    <xdr:ext cx="762000" cy="259045"/>
    <xdr:sp macro="" textlink="">
      <xdr:nvSpPr>
        <xdr:cNvPr id="216" name="テキスト ボックス 215"/>
        <xdr:cNvSpPr txBox="1"/>
      </xdr:nvSpPr>
      <xdr:spPr>
        <a:xfrm>
          <a:off x="939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令和２年度から下水道事業特別会計及び農業集落排水事業特別会計が公営企業の下水道事業となり、繰出金から補助費等へ移行したことにより前年度比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ポイント減となった。今後も、各特別会計の内部事務費の削減など、行財政改革の取組により繰出金の縮小などに努める。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61</xdr:row>
      <xdr:rowOff>37193</xdr:rowOff>
    </xdr:to>
    <xdr:cxnSp macro="">
      <xdr:nvCxnSpPr>
        <xdr:cNvPr id="246" name="直線コネクタ 245"/>
        <xdr:cNvCxnSpPr/>
      </xdr:nvCxnSpPr>
      <xdr:spPr>
        <a:xfrm flipV="1">
          <a:off x="16510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49"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0" name="直線コネクタ 249"/>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37193</xdr:rowOff>
    </xdr:from>
    <xdr:to>
      <xdr:col>82</xdr:col>
      <xdr:colOff>107950</xdr:colOff>
      <xdr:row>55</xdr:row>
      <xdr:rowOff>151493</xdr:rowOff>
    </xdr:to>
    <xdr:cxnSp macro="">
      <xdr:nvCxnSpPr>
        <xdr:cNvPr id="251" name="直線コネクタ 250"/>
        <xdr:cNvCxnSpPr/>
      </xdr:nvCxnSpPr>
      <xdr:spPr>
        <a:xfrm flipV="1">
          <a:off x="15671800" y="9124043"/>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55</xdr:row>
      <xdr:rowOff>151493</xdr:rowOff>
    </xdr:to>
    <xdr:cxnSp macro="">
      <xdr:nvCxnSpPr>
        <xdr:cNvPr id="254" name="直線コネクタ 253"/>
        <xdr:cNvCxnSpPr/>
      </xdr:nvCxnSpPr>
      <xdr:spPr>
        <a:xfrm>
          <a:off x="14782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35378</xdr:rowOff>
    </xdr:from>
    <xdr:to>
      <xdr:col>78</xdr:col>
      <xdr:colOff>120650</xdr:colOff>
      <xdr:row>59</xdr:row>
      <xdr:rowOff>136978</xdr:rowOff>
    </xdr:to>
    <xdr:sp macro="" textlink="">
      <xdr:nvSpPr>
        <xdr:cNvPr id="255" name="フローチャート: 判断 254"/>
        <xdr:cNvSpPr/>
      </xdr:nvSpPr>
      <xdr:spPr>
        <a:xfrm>
          <a:off x="15621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56" name="テキスト ボックス 255"/>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118835</xdr:rowOff>
    </xdr:to>
    <xdr:cxnSp macro="">
      <xdr:nvCxnSpPr>
        <xdr:cNvPr id="257" name="直線コネクタ 256"/>
        <xdr:cNvCxnSpPr/>
      </xdr:nvCxnSpPr>
      <xdr:spPr>
        <a:xfrm>
          <a:off x="13893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68035</xdr:rowOff>
    </xdr:from>
    <xdr:to>
      <xdr:col>74</xdr:col>
      <xdr:colOff>31750</xdr:colOff>
      <xdr:row>59</xdr:row>
      <xdr:rowOff>169635</xdr:rowOff>
    </xdr:to>
    <xdr:sp macro="" textlink="">
      <xdr:nvSpPr>
        <xdr:cNvPr id="258" name="フローチャート: 判断 257"/>
        <xdr:cNvSpPr/>
      </xdr:nvSpPr>
      <xdr:spPr>
        <a:xfrm>
          <a:off x="14732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154412</xdr:rowOff>
    </xdr:from>
    <xdr:ext cx="762000" cy="259045"/>
    <xdr:sp macro="" textlink="">
      <xdr:nvSpPr>
        <xdr:cNvPr id="259" name="テキスト ボックス 258"/>
        <xdr:cNvSpPr txBox="1"/>
      </xdr:nvSpPr>
      <xdr:spPr>
        <a:xfrm>
          <a:off x="14401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57</xdr:row>
      <xdr:rowOff>102507</xdr:rowOff>
    </xdr:to>
    <xdr:cxnSp macro="">
      <xdr:nvCxnSpPr>
        <xdr:cNvPr id="260" name="直線コネクタ 259"/>
        <xdr:cNvCxnSpPr/>
      </xdr:nvCxnSpPr>
      <xdr:spPr>
        <a:xfrm flipV="1">
          <a:off x="13004800" y="95159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61" name="フローチャート: 判断 260"/>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2" name="テキスト ボックス 261"/>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3" name="フローチャート: 判断 262"/>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4" name="テキスト ボックス 263"/>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157843</xdr:rowOff>
    </xdr:from>
    <xdr:to>
      <xdr:col>82</xdr:col>
      <xdr:colOff>158750</xdr:colOff>
      <xdr:row>53</xdr:row>
      <xdr:rowOff>87993</xdr:rowOff>
    </xdr:to>
    <xdr:sp macro="" textlink="">
      <xdr:nvSpPr>
        <xdr:cNvPr id="270" name="楕円 269"/>
        <xdr:cNvSpPr/>
      </xdr:nvSpPr>
      <xdr:spPr>
        <a:xfrm>
          <a:off x="16459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66420</xdr:rowOff>
    </xdr:from>
    <xdr:ext cx="762000" cy="259045"/>
    <xdr:sp macro="" textlink="">
      <xdr:nvSpPr>
        <xdr:cNvPr id="271" name="その他該当値テキスト"/>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4" name="楕円 273"/>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5" name="テキスト ボックス 274"/>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6" name="楕円 275"/>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7" name="テキスト ボックス 276"/>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78" name="楕円 277"/>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163484</xdr:rowOff>
    </xdr:from>
    <xdr:ext cx="762000" cy="259045"/>
    <xdr:sp macro="" textlink="">
      <xdr:nvSpPr>
        <xdr:cNvPr id="279" name="テキスト ボックス 278"/>
        <xdr:cNvSpPr txBox="1"/>
      </xdr:nvSpPr>
      <xdr:spPr>
        <a:xfrm>
          <a:off x="12623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から下水道事業特別会計及び農業集落排水事業特別会計が公営企業の下水道事業となり、繰出金から補助費等へ移行したことに加え、広域行政組合への分担金や生活用水確保支援事業への補助金が増となり、対前年度比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ポイント増加した。今後は、単独事業の見直しによる削減など、行財政改革の取組により補助費等の削減に努める。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8890</xdr:rowOff>
    </xdr:from>
    <xdr:to>
      <xdr:col>82</xdr:col>
      <xdr:colOff>107950</xdr:colOff>
      <xdr:row>40</xdr:row>
      <xdr:rowOff>127000</xdr:rowOff>
    </xdr:to>
    <xdr:cxnSp macro="">
      <xdr:nvCxnSpPr>
        <xdr:cNvPr id="307" name="直線コネクタ 306"/>
        <xdr:cNvCxnSpPr/>
      </xdr:nvCxnSpPr>
      <xdr:spPr>
        <a:xfrm flipV="1">
          <a:off x="16510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9" name="直線コネクタ 30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95267</xdr:rowOff>
    </xdr:from>
    <xdr:ext cx="762000" cy="259045"/>
    <xdr:sp macro="" textlink="">
      <xdr:nvSpPr>
        <xdr:cNvPr id="310" name="補助費等最大値テキスト"/>
        <xdr:cNvSpPr txBox="1"/>
      </xdr:nvSpPr>
      <xdr:spPr>
        <a:xfrm>
          <a:off x="16598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8890</xdr:rowOff>
    </xdr:from>
    <xdr:to>
      <xdr:col>82</xdr:col>
      <xdr:colOff>196850</xdr:colOff>
      <xdr:row>33</xdr:row>
      <xdr:rowOff>8890</xdr:rowOff>
    </xdr:to>
    <xdr:cxnSp macro="">
      <xdr:nvCxnSpPr>
        <xdr:cNvPr id="311" name="直線コネクタ 310"/>
        <xdr:cNvCxnSpPr/>
      </xdr:nvCxnSpPr>
      <xdr:spPr>
        <a:xfrm>
          <a:off x="16421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168910</xdr:rowOff>
    </xdr:from>
    <xdr:to>
      <xdr:col>82</xdr:col>
      <xdr:colOff>107950</xdr:colOff>
      <xdr:row>39</xdr:row>
      <xdr:rowOff>62230</xdr:rowOff>
    </xdr:to>
    <xdr:cxnSp macro="">
      <xdr:nvCxnSpPr>
        <xdr:cNvPr id="312" name="直線コネクタ 311"/>
        <xdr:cNvCxnSpPr/>
      </xdr:nvCxnSpPr>
      <xdr:spPr>
        <a:xfrm>
          <a:off x="15671800" y="651256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3" name="補助費等平均値テキスト"/>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4" name="フローチャート: 判断 313"/>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37</xdr:row>
      <xdr:rowOff>168910</xdr:rowOff>
    </xdr:to>
    <xdr:cxnSp macro="">
      <xdr:nvCxnSpPr>
        <xdr:cNvPr id="315" name="直線コネクタ 314"/>
        <xdr:cNvCxnSpPr/>
      </xdr:nvCxnSpPr>
      <xdr:spPr>
        <a:xfrm>
          <a:off x="14782800" y="644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72390</xdr:rowOff>
    </xdr:from>
    <xdr:to>
      <xdr:col>78</xdr:col>
      <xdr:colOff>120650</xdr:colOff>
      <xdr:row>36</xdr:row>
      <xdr:rowOff>2540</xdr:rowOff>
    </xdr:to>
    <xdr:sp macro="" textlink="">
      <xdr:nvSpPr>
        <xdr:cNvPr id="316" name="フローチャート: 判断 315"/>
        <xdr:cNvSpPr/>
      </xdr:nvSpPr>
      <xdr:spPr>
        <a:xfrm>
          <a:off x="15621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12717</xdr:rowOff>
    </xdr:from>
    <xdr:ext cx="736600" cy="259045"/>
    <xdr:sp macro="" textlink="">
      <xdr:nvSpPr>
        <xdr:cNvPr id="317" name="テキスト ボックス 316"/>
        <xdr:cNvSpPr txBox="1"/>
      </xdr:nvSpPr>
      <xdr:spPr>
        <a:xfrm>
          <a:off x="15290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62230</xdr:rowOff>
    </xdr:from>
    <xdr:to>
      <xdr:col>73</xdr:col>
      <xdr:colOff>180975</xdr:colOff>
      <xdr:row>37</xdr:row>
      <xdr:rowOff>100330</xdr:rowOff>
    </xdr:to>
    <xdr:cxnSp macro="">
      <xdr:nvCxnSpPr>
        <xdr:cNvPr id="318" name="直線コネクタ 317"/>
        <xdr:cNvCxnSpPr/>
      </xdr:nvCxnSpPr>
      <xdr:spPr>
        <a:xfrm>
          <a:off x="13893800" y="6405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9" name="フローチャート: 判断 318"/>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20" name="テキスト ボックス 319"/>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37</xdr:row>
      <xdr:rowOff>62230</xdr:rowOff>
    </xdr:to>
    <xdr:cxnSp macro="">
      <xdr:nvCxnSpPr>
        <xdr:cNvPr id="321" name="直線コネクタ 320"/>
        <xdr:cNvCxnSpPr/>
      </xdr:nvCxnSpPr>
      <xdr:spPr>
        <a:xfrm>
          <a:off x="13004800" y="62611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34290</xdr:rowOff>
    </xdr:from>
    <xdr:to>
      <xdr:col>69</xdr:col>
      <xdr:colOff>142875</xdr:colOff>
      <xdr:row>35</xdr:row>
      <xdr:rowOff>135890</xdr:rowOff>
    </xdr:to>
    <xdr:sp macro="" textlink="">
      <xdr:nvSpPr>
        <xdr:cNvPr id="322" name="フローチャート: 判断 321"/>
        <xdr:cNvSpPr/>
      </xdr:nvSpPr>
      <xdr:spPr>
        <a:xfrm>
          <a:off x="138430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146067</xdr:rowOff>
    </xdr:from>
    <xdr:ext cx="762000" cy="259045"/>
    <xdr:sp macro="" textlink="">
      <xdr:nvSpPr>
        <xdr:cNvPr id="323" name="テキスト ボックス 322"/>
        <xdr:cNvSpPr txBox="1"/>
      </xdr:nvSpPr>
      <xdr:spPr>
        <a:xfrm>
          <a:off x="13512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24" name="フローチャート: 判断 323"/>
        <xdr:cNvSpPr/>
      </xdr:nvSpPr>
      <xdr:spPr>
        <a:xfrm>
          <a:off x="12954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25" name="テキスト ボックス 324"/>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11430</xdr:rowOff>
    </xdr:from>
    <xdr:to>
      <xdr:col>82</xdr:col>
      <xdr:colOff>158750</xdr:colOff>
      <xdr:row>39</xdr:row>
      <xdr:rowOff>113030</xdr:rowOff>
    </xdr:to>
    <xdr:sp macro="" textlink="">
      <xdr:nvSpPr>
        <xdr:cNvPr id="331" name="楕円 330"/>
        <xdr:cNvSpPr/>
      </xdr:nvSpPr>
      <xdr:spPr>
        <a:xfrm>
          <a:off x="16459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154957</xdr:rowOff>
    </xdr:from>
    <xdr:ext cx="762000" cy="259045"/>
    <xdr:sp macro="" textlink="">
      <xdr:nvSpPr>
        <xdr:cNvPr id="332" name="補助費等該当値テキスト"/>
        <xdr:cNvSpPr txBox="1"/>
      </xdr:nvSpPr>
      <xdr:spPr>
        <a:xfrm>
          <a:off x="16598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118110</xdr:rowOff>
    </xdr:from>
    <xdr:to>
      <xdr:col>78</xdr:col>
      <xdr:colOff>120650</xdr:colOff>
      <xdr:row>38</xdr:row>
      <xdr:rowOff>48260</xdr:rowOff>
    </xdr:to>
    <xdr:sp macro="" textlink="">
      <xdr:nvSpPr>
        <xdr:cNvPr id="333" name="楕円 332"/>
        <xdr:cNvSpPr/>
      </xdr:nvSpPr>
      <xdr:spPr>
        <a:xfrm>
          <a:off x="15621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33037</xdr:rowOff>
    </xdr:from>
    <xdr:ext cx="736600" cy="259045"/>
    <xdr:sp macro="" textlink="">
      <xdr:nvSpPr>
        <xdr:cNvPr id="334" name="テキスト ボックス 333"/>
        <xdr:cNvSpPr txBox="1"/>
      </xdr:nvSpPr>
      <xdr:spPr>
        <a:xfrm>
          <a:off x="15290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5" name="楕円 334"/>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6" name="テキスト ボックス 335"/>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11430</xdr:rowOff>
    </xdr:from>
    <xdr:to>
      <xdr:col>69</xdr:col>
      <xdr:colOff>142875</xdr:colOff>
      <xdr:row>37</xdr:row>
      <xdr:rowOff>113030</xdr:rowOff>
    </xdr:to>
    <xdr:sp macro="" textlink="">
      <xdr:nvSpPr>
        <xdr:cNvPr id="337" name="楕円 336"/>
        <xdr:cNvSpPr/>
      </xdr:nvSpPr>
      <xdr:spPr>
        <a:xfrm>
          <a:off x="13843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97807</xdr:rowOff>
    </xdr:from>
    <xdr:ext cx="762000" cy="259045"/>
    <xdr:sp macro="" textlink="">
      <xdr:nvSpPr>
        <xdr:cNvPr id="338" name="テキスト ボックス 337"/>
        <xdr:cNvSpPr txBox="1"/>
      </xdr:nvSpPr>
      <xdr:spPr>
        <a:xfrm>
          <a:off x="13512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39" name="楕円 338"/>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40" name="テキスト ボックス 339"/>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公共施設や設備の老朽化により増加する改修経費の抑制に努めているが、学校や給食センター整備などの事業が重なった平成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年度に借り入れた市債の償還が始まったことなどから、地方債の元利償還金が膨らんでおり、公債費に係る経常収支比率が類似団体平均を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ポイント上回っている。今後は、公共施設等総合管理計画に基づく取組の推進と、機会を捉えて繰上償還の実施や新規発行を可能な範囲で抑制するなど、公債費の減少に努める。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124279</xdr:rowOff>
    </xdr:to>
    <xdr:cxnSp macro="">
      <xdr:nvCxnSpPr>
        <xdr:cNvPr id="370" name="直線コネクタ 369"/>
        <xdr:cNvCxnSpPr/>
      </xdr:nvCxnSpPr>
      <xdr:spPr>
        <a:xfrm flipV="1">
          <a:off x="4826000" y="125095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1" name="公債費最小値テキスト"/>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2" name="直線コネクタ 371"/>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3"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4" name="直線コネクタ 373"/>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110671</xdr:rowOff>
    </xdr:from>
    <xdr:to>
      <xdr:col>24</xdr:col>
      <xdr:colOff>25400</xdr:colOff>
      <xdr:row>81</xdr:row>
      <xdr:rowOff>37193</xdr:rowOff>
    </xdr:to>
    <xdr:cxnSp macro="">
      <xdr:nvCxnSpPr>
        <xdr:cNvPr id="375" name="直線コネクタ 374"/>
        <xdr:cNvCxnSpPr/>
      </xdr:nvCxnSpPr>
      <xdr:spPr>
        <a:xfrm flipV="1">
          <a:off x="3987800" y="138266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57348</xdr:rowOff>
    </xdr:from>
    <xdr:ext cx="762000" cy="259045"/>
    <xdr:sp macro="" textlink="">
      <xdr:nvSpPr>
        <xdr:cNvPr id="376" name="公債費平均値テキスト"/>
        <xdr:cNvSpPr txBox="1"/>
      </xdr:nvSpPr>
      <xdr:spPr>
        <a:xfrm>
          <a:off x="4914900" y="13087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40821</xdr:rowOff>
    </xdr:from>
    <xdr:to>
      <xdr:col>24</xdr:col>
      <xdr:colOff>76200</xdr:colOff>
      <xdr:row>77</xdr:row>
      <xdr:rowOff>142421</xdr:rowOff>
    </xdr:to>
    <xdr:sp macro="" textlink="">
      <xdr:nvSpPr>
        <xdr:cNvPr id="377" name="フローチャート: 判断 376"/>
        <xdr:cNvSpPr/>
      </xdr:nvSpPr>
      <xdr:spPr>
        <a:xfrm>
          <a:off x="47752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4536</xdr:rowOff>
    </xdr:from>
    <xdr:to>
      <xdr:col>19</xdr:col>
      <xdr:colOff>187325</xdr:colOff>
      <xdr:row>81</xdr:row>
      <xdr:rowOff>37193</xdr:rowOff>
    </xdr:to>
    <xdr:cxnSp macro="">
      <xdr:nvCxnSpPr>
        <xdr:cNvPr id="378" name="直線コネクタ 377"/>
        <xdr:cNvCxnSpPr/>
      </xdr:nvCxnSpPr>
      <xdr:spPr>
        <a:xfrm>
          <a:off x="3098800" y="13891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73479</xdr:rowOff>
    </xdr:from>
    <xdr:to>
      <xdr:col>20</xdr:col>
      <xdr:colOff>38100</xdr:colOff>
      <xdr:row>78</xdr:row>
      <xdr:rowOff>3629</xdr:rowOff>
    </xdr:to>
    <xdr:sp macro="" textlink="">
      <xdr:nvSpPr>
        <xdr:cNvPr id="379" name="フローチャート: 判断 378"/>
        <xdr:cNvSpPr/>
      </xdr:nvSpPr>
      <xdr:spPr>
        <a:xfrm>
          <a:off x="3937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13806</xdr:rowOff>
    </xdr:from>
    <xdr:ext cx="736600" cy="259045"/>
    <xdr:sp macro="" textlink="">
      <xdr:nvSpPr>
        <xdr:cNvPr id="380" name="テキスト ボックス 379"/>
        <xdr:cNvSpPr txBox="1"/>
      </xdr:nvSpPr>
      <xdr:spPr>
        <a:xfrm>
          <a:off x="3606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143329</xdr:rowOff>
    </xdr:from>
    <xdr:to>
      <xdr:col>15</xdr:col>
      <xdr:colOff>98425</xdr:colOff>
      <xdr:row>81</xdr:row>
      <xdr:rowOff>4536</xdr:rowOff>
    </xdr:to>
    <xdr:cxnSp macro="">
      <xdr:nvCxnSpPr>
        <xdr:cNvPr id="381" name="直線コネクタ 380"/>
        <xdr:cNvCxnSpPr/>
      </xdr:nvCxnSpPr>
      <xdr:spPr>
        <a:xfrm>
          <a:off x="2209800" y="13859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73479</xdr:rowOff>
    </xdr:from>
    <xdr:to>
      <xdr:col>15</xdr:col>
      <xdr:colOff>149225</xdr:colOff>
      <xdr:row>78</xdr:row>
      <xdr:rowOff>3629</xdr:rowOff>
    </xdr:to>
    <xdr:sp macro="" textlink="">
      <xdr:nvSpPr>
        <xdr:cNvPr id="382" name="フローチャート: 判断 381"/>
        <xdr:cNvSpPr/>
      </xdr:nvSpPr>
      <xdr:spPr>
        <a:xfrm>
          <a:off x="3048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13806</xdr:rowOff>
    </xdr:from>
    <xdr:ext cx="762000" cy="259045"/>
    <xdr:sp macro="" textlink="">
      <xdr:nvSpPr>
        <xdr:cNvPr id="383" name="テキスト ボックス 382"/>
        <xdr:cNvSpPr txBox="1"/>
      </xdr:nvSpPr>
      <xdr:spPr>
        <a:xfrm>
          <a:off x="2717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23586</xdr:rowOff>
    </xdr:from>
    <xdr:to>
      <xdr:col>11</xdr:col>
      <xdr:colOff>9525</xdr:colOff>
      <xdr:row>80</xdr:row>
      <xdr:rowOff>143329</xdr:rowOff>
    </xdr:to>
    <xdr:cxnSp macro="">
      <xdr:nvCxnSpPr>
        <xdr:cNvPr id="384" name="直線コネクタ 383"/>
        <xdr:cNvCxnSpPr/>
      </xdr:nvCxnSpPr>
      <xdr:spPr>
        <a:xfrm>
          <a:off x="1320800" y="137395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84364</xdr:rowOff>
    </xdr:from>
    <xdr:to>
      <xdr:col>11</xdr:col>
      <xdr:colOff>60325</xdr:colOff>
      <xdr:row>78</xdr:row>
      <xdr:rowOff>14514</xdr:rowOff>
    </xdr:to>
    <xdr:sp macro="" textlink="">
      <xdr:nvSpPr>
        <xdr:cNvPr id="385" name="フローチャート: 判断 384"/>
        <xdr:cNvSpPr/>
      </xdr:nvSpPr>
      <xdr:spPr>
        <a:xfrm>
          <a:off x="2159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24691</xdr:rowOff>
    </xdr:from>
    <xdr:ext cx="762000" cy="259045"/>
    <xdr:sp macro="" textlink="">
      <xdr:nvSpPr>
        <xdr:cNvPr id="386" name="テキスト ボックス 385"/>
        <xdr:cNvSpPr txBox="1"/>
      </xdr:nvSpPr>
      <xdr:spPr>
        <a:xfrm>
          <a:off x="1828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7" name="フローチャート: 判断 386"/>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8" name="テキスト ボックス 387"/>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59871</xdr:rowOff>
    </xdr:from>
    <xdr:to>
      <xdr:col>24</xdr:col>
      <xdr:colOff>76200</xdr:colOff>
      <xdr:row>80</xdr:row>
      <xdr:rowOff>161471</xdr:rowOff>
    </xdr:to>
    <xdr:sp macro="" textlink="">
      <xdr:nvSpPr>
        <xdr:cNvPr id="394" name="楕円 393"/>
        <xdr:cNvSpPr/>
      </xdr:nvSpPr>
      <xdr:spPr>
        <a:xfrm>
          <a:off x="47752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31948</xdr:rowOff>
    </xdr:from>
    <xdr:ext cx="762000" cy="259045"/>
    <xdr:sp macro="" textlink="">
      <xdr:nvSpPr>
        <xdr:cNvPr id="395" name="公債費該当値テキスト"/>
        <xdr:cNvSpPr txBox="1"/>
      </xdr:nvSpPr>
      <xdr:spPr>
        <a:xfrm>
          <a:off x="49149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157843</xdr:rowOff>
    </xdr:from>
    <xdr:to>
      <xdr:col>20</xdr:col>
      <xdr:colOff>38100</xdr:colOff>
      <xdr:row>81</xdr:row>
      <xdr:rowOff>87993</xdr:rowOff>
    </xdr:to>
    <xdr:sp macro="" textlink="">
      <xdr:nvSpPr>
        <xdr:cNvPr id="396" name="楕円 395"/>
        <xdr:cNvSpPr/>
      </xdr:nvSpPr>
      <xdr:spPr>
        <a:xfrm>
          <a:off x="3937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72770</xdr:rowOff>
    </xdr:from>
    <xdr:ext cx="736600" cy="259045"/>
    <xdr:sp macro="" textlink="">
      <xdr:nvSpPr>
        <xdr:cNvPr id="397" name="テキスト ボックス 396"/>
        <xdr:cNvSpPr txBox="1"/>
      </xdr:nvSpPr>
      <xdr:spPr>
        <a:xfrm>
          <a:off x="3606800" y="1396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125186</xdr:rowOff>
    </xdr:from>
    <xdr:to>
      <xdr:col>15</xdr:col>
      <xdr:colOff>149225</xdr:colOff>
      <xdr:row>81</xdr:row>
      <xdr:rowOff>55336</xdr:rowOff>
    </xdr:to>
    <xdr:sp macro="" textlink="">
      <xdr:nvSpPr>
        <xdr:cNvPr id="398" name="楕円 397"/>
        <xdr:cNvSpPr/>
      </xdr:nvSpPr>
      <xdr:spPr>
        <a:xfrm>
          <a:off x="3048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40113</xdr:rowOff>
    </xdr:from>
    <xdr:ext cx="762000" cy="259045"/>
    <xdr:sp macro="" textlink="">
      <xdr:nvSpPr>
        <xdr:cNvPr id="399" name="テキスト ボックス 398"/>
        <xdr:cNvSpPr txBox="1"/>
      </xdr:nvSpPr>
      <xdr:spPr>
        <a:xfrm>
          <a:off x="2717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92529</xdr:rowOff>
    </xdr:from>
    <xdr:to>
      <xdr:col>11</xdr:col>
      <xdr:colOff>60325</xdr:colOff>
      <xdr:row>81</xdr:row>
      <xdr:rowOff>22679</xdr:rowOff>
    </xdr:to>
    <xdr:sp macro="" textlink="">
      <xdr:nvSpPr>
        <xdr:cNvPr id="400" name="楕円 399"/>
        <xdr:cNvSpPr/>
      </xdr:nvSpPr>
      <xdr:spPr>
        <a:xfrm>
          <a:off x="2159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7456</xdr:rowOff>
    </xdr:from>
    <xdr:ext cx="762000" cy="259045"/>
    <xdr:sp macro="" textlink="">
      <xdr:nvSpPr>
        <xdr:cNvPr id="401" name="テキスト ボックス 400"/>
        <xdr:cNvSpPr txBox="1"/>
      </xdr:nvSpPr>
      <xdr:spPr>
        <a:xfrm>
          <a:off x="1828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144236</xdr:rowOff>
    </xdr:from>
    <xdr:to>
      <xdr:col>6</xdr:col>
      <xdr:colOff>171450</xdr:colOff>
      <xdr:row>80</xdr:row>
      <xdr:rowOff>74386</xdr:rowOff>
    </xdr:to>
    <xdr:sp macro="" textlink="">
      <xdr:nvSpPr>
        <xdr:cNvPr id="402" name="楕円 401"/>
        <xdr:cNvSpPr/>
      </xdr:nvSpPr>
      <xdr:spPr>
        <a:xfrm>
          <a:off x="1270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59163</xdr:rowOff>
    </xdr:from>
    <xdr:ext cx="762000" cy="259045"/>
    <xdr:sp macro="" textlink="">
      <xdr:nvSpPr>
        <xdr:cNvPr id="403" name="テキスト ボックス 402"/>
        <xdr:cNvSpPr txBox="1"/>
      </xdr:nvSpPr>
      <xdr:spPr>
        <a:xfrm>
          <a:off x="939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類似団体の平均を下回っている状況であるが、扶助費や補助費等の経常経費の増に伴い、増加傾向にある。今後も引き続き、人件費の削減や、物件費等の内部管理経費の縮減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81</xdr:row>
      <xdr:rowOff>30662</xdr:rowOff>
    </xdr:to>
    <xdr:cxnSp macro="">
      <xdr:nvCxnSpPr>
        <xdr:cNvPr id="433" name="直線コネクタ 432"/>
        <xdr:cNvCxnSpPr/>
      </xdr:nvCxnSpPr>
      <xdr:spPr>
        <a:xfrm flipV="1">
          <a:off x="16510000" y="12657546"/>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2739</xdr:rowOff>
    </xdr:from>
    <xdr:ext cx="762000" cy="259045"/>
    <xdr:sp macro="" textlink="">
      <xdr:nvSpPr>
        <xdr:cNvPr id="434" name="公債費以外最小値テキスト"/>
        <xdr:cNvSpPr txBox="1"/>
      </xdr:nvSpPr>
      <xdr:spPr>
        <a:xfrm>
          <a:off x="16598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30662</xdr:rowOff>
    </xdr:from>
    <xdr:to>
      <xdr:col>82</xdr:col>
      <xdr:colOff>196850</xdr:colOff>
      <xdr:row>81</xdr:row>
      <xdr:rowOff>30662</xdr:rowOff>
    </xdr:to>
    <xdr:cxnSp macro="">
      <xdr:nvCxnSpPr>
        <xdr:cNvPr id="435" name="直線コネクタ 434"/>
        <xdr:cNvCxnSpPr/>
      </xdr:nvCxnSpPr>
      <xdr:spPr>
        <a:xfrm>
          <a:off x="16421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3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37" name="直線コネクタ 43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164556</xdr:rowOff>
    </xdr:from>
    <xdr:to>
      <xdr:col>82</xdr:col>
      <xdr:colOff>107950</xdr:colOff>
      <xdr:row>76</xdr:row>
      <xdr:rowOff>25763</xdr:rowOff>
    </xdr:to>
    <xdr:cxnSp macro="">
      <xdr:nvCxnSpPr>
        <xdr:cNvPr id="438" name="直線コネクタ 437"/>
        <xdr:cNvCxnSpPr/>
      </xdr:nvCxnSpPr>
      <xdr:spPr>
        <a:xfrm>
          <a:off x="15671800" y="130233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9" name="公債費以外平均値テキスト"/>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40" name="フローチャート: 判断 439"/>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7801</xdr:rowOff>
    </xdr:from>
    <xdr:to>
      <xdr:col>78</xdr:col>
      <xdr:colOff>69850</xdr:colOff>
      <xdr:row>75</xdr:row>
      <xdr:rowOff>164556</xdr:rowOff>
    </xdr:to>
    <xdr:cxnSp macro="">
      <xdr:nvCxnSpPr>
        <xdr:cNvPr id="441" name="直線コネクタ 440"/>
        <xdr:cNvCxnSpPr/>
      </xdr:nvCxnSpPr>
      <xdr:spPr>
        <a:xfrm>
          <a:off x="14782800" y="1286655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118655</xdr:rowOff>
    </xdr:from>
    <xdr:to>
      <xdr:col>78</xdr:col>
      <xdr:colOff>120650</xdr:colOff>
      <xdr:row>77</xdr:row>
      <xdr:rowOff>48805</xdr:rowOff>
    </xdr:to>
    <xdr:sp macro="" textlink="">
      <xdr:nvSpPr>
        <xdr:cNvPr id="442" name="フローチャート: 判断 441"/>
        <xdr:cNvSpPr/>
      </xdr:nvSpPr>
      <xdr:spPr>
        <a:xfrm>
          <a:off x="15621000" y="1314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33582</xdr:rowOff>
    </xdr:from>
    <xdr:ext cx="736600" cy="259045"/>
    <xdr:sp macro="" textlink="">
      <xdr:nvSpPr>
        <xdr:cNvPr id="443" name="テキスト ボックス 442"/>
        <xdr:cNvSpPr txBox="1"/>
      </xdr:nvSpPr>
      <xdr:spPr>
        <a:xfrm>
          <a:off x="15290800" y="1323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107406</xdr:rowOff>
    </xdr:from>
    <xdr:to>
      <xdr:col>73</xdr:col>
      <xdr:colOff>180975</xdr:colOff>
      <xdr:row>75</xdr:row>
      <xdr:rowOff>7801</xdr:rowOff>
    </xdr:to>
    <xdr:cxnSp macro="">
      <xdr:nvCxnSpPr>
        <xdr:cNvPr id="444" name="直線コネクタ 443"/>
        <xdr:cNvCxnSpPr/>
      </xdr:nvCxnSpPr>
      <xdr:spPr>
        <a:xfrm>
          <a:off x="13893800" y="127947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45" name="フローチャート: 判断 444"/>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46" name="テキスト ボックス 445"/>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107406</xdr:rowOff>
    </xdr:to>
    <xdr:cxnSp macro="">
      <xdr:nvCxnSpPr>
        <xdr:cNvPr id="447" name="直線コネクタ 446"/>
        <xdr:cNvCxnSpPr/>
      </xdr:nvCxnSpPr>
      <xdr:spPr>
        <a:xfrm>
          <a:off x="13004800" y="127228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113756</xdr:rowOff>
    </xdr:from>
    <xdr:to>
      <xdr:col>69</xdr:col>
      <xdr:colOff>142875</xdr:colOff>
      <xdr:row>76</xdr:row>
      <xdr:rowOff>43906</xdr:rowOff>
    </xdr:to>
    <xdr:sp macro="" textlink="">
      <xdr:nvSpPr>
        <xdr:cNvPr id="448" name="フローチャート: 判断 447"/>
        <xdr:cNvSpPr/>
      </xdr:nvSpPr>
      <xdr:spPr>
        <a:xfrm>
          <a:off x="13843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28683</xdr:rowOff>
    </xdr:from>
    <xdr:ext cx="762000" cy="259045"/>
    <xdr:sp macro="" textlink="">
      <xdr:nvSpPr>
        <xdr:cNvPr id="449" name="テキスト ボックス 448"/>
        <xdr:cNvSpPr txBox="1"/>
      </xdr:nvSpPr>
      <xdr:spPr>
        <a:xfrm>
          <a:off x="13512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0" name="フローチャート: 判断 449"/>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51" name="テキスト ボックス 450"/>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146413</xdr:rowOff>
    </xdr:from>
    <xdr:to>
      <xdr:col>82</xdr:col>
      <xdr:colOff>158750</xdr:colOff>
      <xdr:row>76</xdr:row>
      <xdr:rowOff>76563</xdr:rowOff>
    </xdr:to>
    <xdr:sp macro="" textlink="">
      <xdr:nvSpPr>
        <xdr:cNvPr id="457" name="楕円 456"/>
        <xdr:cNvSpPr/>
      </xdr:nvSpPr>
      <xdr:spPr>
        <a:xfrm>
          <a:off x="164592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162940</xdr:rowOff>
    </xdr:from>
    <xdr:ext cx="762000" cy="259045"/>
    <xdr:sp macro="" textlink="">
      <xdr:nvSpPr>
        <xdr:cNvPr id="458" name="公債費以外該当値テキスト"/>
        <xdr:cNvSpPr txBox="1"/>
      </xdr:nvSpPr>
      <xdr:spPr>
        <a:xfrm>
          <a:off x="16598900" y="1285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113756</xdr:rowOff>
    </xdr:from>
    <xdr:to>
      <xdr:col>78</xdr:col>
      <xdr:colOff>120650</xdr:colOff>
      <xdr:row>76</xdr:row>
      <xdr:rowOff>43906</xdr:rowOff>
    </xdr:to>
    <xdr:sp macro="" textlink="">
      <xdr:nvSpPr>
        <xdr:cNvPr id="459" name="楕円 458"/>
        <xdr:cNvSpPr/>
      </xdr:nvSpPr>
      <xdr:spPr>
        <a:xfrm>
          <a:off x="15621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60" name="テキスト ボックス 459"/>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128451</xdr:rowOff>
    </xdr:from>
    <xdr:to>
      <xdr:col>74</xdr:col>
      <xdr:colOff>31750</xdr:colOff>
      <xdr:row>75</xdr:row>
      <xdr:rowOff>58601</xdr:rowOff>
    </xdr:to>
    <xdr:sp macro="" textlink="">
      <xdr:nvSpPr>
        <xdr:cNvPr id="461" name="楕円 460"/>
        <xdr:cNvSpPr/>
      </xdr:nvSpPr>
      <xdr:spPr>
        <a:xfrm>
          <a:off x="14732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68778</xdr:rowOff>
    </xdr:from>
    <xdr:ext cx="762000" cy="259045"/>
    <xdr:sp macro="" textlink="">
      <xdr:nvSpPr>
        <xdr:cNvPr id="462" name="テキスト ボックス 461"/>
        <xdr:cNvSpPr txBox="1"/>
      </xdr:nvSpPr>
      <xdr:spPr>
        <a:xfrm>
          <a:off x="14401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56606</xdr:rowOff>
    </xdr:from>
    <xdr:to>
      <xdr:col>69</xdr:col>
      <xdr:colOff>142875</xdr:colOff>
      <xdr:row>74</xdr:row>
      <xdr:rowOff>158206</xdr:rowOff>
    </xdr:to>
    <xdr:sp macro="" textlink="">
      <xdr:nvSpPr>
        <xdr:cNvPr id="463" name="楕円 462"/>
        <xdr:cNvSpPr/>
      </xdr:nvSpPr>
      <xdr:spPr>
        <a:xfrm>
          <a:off x="13843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168383</xdr:rowOff>
    </xdr:from>
    <xdr:ext cx="762000" cy="259045"/>
    <xdr:sp macro="" textlink="">
      <xdr:nvSpPr>
        <xdr:cNvPr id="464" name="テキスト ボックス 463"/>
        <xdr:cNvSpPr txBox="1"/>
      </xdr:nvSpPr>
      <xdr:spPr>
        <a:xfrm>
          <a:off x="13512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65" name="楕円 464"/>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66" name="テキスト ボックス 465"/>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111140</xdr:rowOff>
    </xdr:from>
    <xdr:to>
      <xdr:col>29</xdr:col>
      <xdr:colOff>127000</xdr:colOff>
      <xdr:row>19</xdr:row>
      <xdr:rowOff>118977</xdr:rowOff>
    </xdr:to>
    <xdr:cxnSp macro="">
      <xdr:nvCxnSpPr>
        <xdr:cNvPr id="47" name="直線コネクタ 46"/>
        <xdr:cNvCxnSpPr/>
      </xdr:nvCxnSpPr>
      <xdr:spPr bwMode="auto">
        <a:xfrm flipV="1">
          <a:off x="5651500" y="2044715"/>
          <a:ext cx="0" cy="1379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91054</xdr:rowOff>
    </xdr:from>
    <xdr:ext cx="762000" cy="259045"/>
    <xdr:sp macro="" textlink="">
      <xdr:nvSpPr>
        <xdr:cNvPr id="48" name="人口1人当たり決算額の推移最小値テキスト130"/>
        <xdr:cNvSpPr txBox="1"/>
      </xdr:nvSpPr>
      <xdr:spPr>
        <a:xfrm>
          <a:off x="5740400" y="339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118977</xdr:rowOff>
    </xdr:from>
    <xdr:to>
      <xdr:col>30</xdr:col>
      <xdr:colOff>25400</xdr:colOff>
      <xdr:row>19</xdr:row>
      <xdr:rowOff>118977</xdr:rowOff>
    </xdr:to>
    <xdr:cxnSp macro="">
      <xdr:nvCxnSpPr>
        <xdr:cNvPr id="49" name="直線コネクタ 48"/>
        <xdr:cNvCxnSpPr/>
      </xdr:nvCxnSpPr>
      <xdr:spPr bwMode="auto">
        <a:xfrm>
          <a:off x="5562600" y="34241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26067</xdr:rowOff>
    </xdr:from>
    <xdr:ext cx="762000" cy="259045"/>
    <xdr:sp macro="" textlink="">
      <xdr:nvSpPr>
        <xdr:cNvPr id="50" name="人口1人当たり決算額の推移最大値テキスト130"/>
        <xdr:cNvSpPr txBox="1"/>
      </xdr:nvSpPr>
      <xdr:spPr>
        <a:xfrm>
          <a:off x="5740400" y="17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111140</xdr:rowOff>
    </xdr:from>
    <xdr:to>
      <xdr:col>30</xdr:col>
      <xdr:colOff>25400</xdr:colOff>
      <xdr:row>11</xdr:row>
      <xdr:rowOff>111140</xdr:rowOff>
    </xdr:to>
    <xdr:cxnSp macro="">
      <xdr:nvCxnSpPr>
        <xdr:cNvPr id="51" name="直線コネクタ 50"/>
        <xdr:cNvCxnSpPr/>
      </xdr:nvCxnSpPr>
      <xdr:spPr bwMode="auto">
        <a:xfrm>
          <a:off x="5562600" y="204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111140</xdr:rowOff>
    </xdr:from>
    <xdr:to>
      <xdr:col>29</xdr:col>
      <xdr:colOff>127000</xdr:colOff>
      <xdr:row>12</xdr:row>
      <xdr:rowOff>2293</xdr:rowOff>
    </xdr:to>
    <xdr:cxnSp macro="">
      <xdr:nvCxnSpPr>
        <xdr:cNvPr id="52" name="直線コネクタ 51"/>
        <xdr:cNvCxnSpPr/>
      </xdr:nvCxnSpPr>
      <xdr:spPr bwMode="auto">
        <a:xfrm flipV="1">
          <a:off x="5003800" y="2044715"/>
          <a:ext cx="647700" cy="62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54297</xdr:rowOff>
    </xdr:from>
    <xdr:ext cx="762000" cy="259045"/>
    <xdr:sp macro="" textlink="">
      <xdr:nvSpPr>
        <xdr:cNvPr id="53" name="人口1人当たり決算額の推移平均値テキスト130"/>
        <xdr:cNvSpPr txBox="1"/>
      </xdr:nvSpPr>
      <xdr:spPr>
        <a:xfrm>
          <a:off x="5740400" y="2673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82220</xdr:rowOff>
    </xdr:from>
    <xdr:to>
      <xdr:col>29</xdr:col>
      <xdr:colOff>177800</xdr:colOff>
      <xdr:row>16</xdr:row>
      <xdr:rowOff>12370</xdr:rowOff>
    </xdr:to>
    <xdr:sp macro="" textlink="">
      <xdr:nvSpPr>
        <xdr:cNvPr id="54" name="フローチャート: 判断 53"/>
        <xdr:cNvSpPr/>
      </xdr:nvSpPr>
      <xdr:spPr bwMode="auto">
        <a:xfrm>
          <a:off x="5600700" y="2701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2293</xdr:rowOff>
    </xdr:from>
    <xdr:to>
      <xdr:col>26</xdr:col>
      <xdr:colOff>50800</xdr:colOff>
      <xdr:row>12</xdr:row>
      <xdr:rowOff>30966</xdr:rowOff>
    </xdr:to>
    <xdr:cxnSp macro="">
      <xdr:nvCxnSpPr>
        <xdr:cNvPr id="55" name="直線コネクタ 54"/>
        <xdr:cNvCxnSpPr/>
      </xdr:nvCxnSpPr>
      <xdr:spPr bwMode="auto">
        <a:xfrm flipV="1">
          <a:off x="4305300" y="2107318"/>
          <a:ext cx="698500" cy="2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104688</xdr:rowOff>
    </xdr:from>
    <xdr:to>
      <xdr:col>26</xdr:col>
      <xdr:colOff>101600</xdr:colOff>
      <xdr:row>16</xdr:row>
      <xdr:rowOff>34838</xdr:rowOff>
    </xdr:to>
    <xdr:sp macro="" textlink="">
      <xdr:nvSpPr>
        <xdr:cNvPr id="56" name="フローチャート: 判断 55"/>
        <xdr:cNvSpPr/>
      </xdr:nvSpPr>
      <xdr:spPr bwMode="auto">
        <a:xfrm>
          <a:off x="4953000" y="2724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19615</xdr:rowOff>
    </xdr:from>
    <xdr:ext cx="736600" cy="259045"/>
    <xdr:sp macro="" textlink="">
      <xdr:nvSpPr>
        <xdr:cNvPr id="57" name="テキスト ボックス 56"/>
        <xdr:cNvSpPr txBox="1"/>
      </xdr:nvSpPr>
      <xdr:spPr>
        <a:xfrm>
          <a:off x="4622800" y="281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27243</xdr:rowOff>
    </xdr:from>
    <xdr:to>
      <xdr:col>22</xdr:col>
      <xdr:colOff>114300</xdr:colOff>
      <xdr:row>12</xdr:row>
      <xdr:rowOff>30966</xdr:rowOff>
    </xdr:to>
    <xdr:cxnSp macro="">
      <xdr:nvCxnSpPr>
        <xdr:cNvPr id="58" name="直線コネクタ 57"/>
        <xdr:cNvCxnSpPr/>
      </xdr:nvCxnSpPr>
      <xdr:spPr bwMode="auto">
        <a:xfrm>
          <a:off x="3606800" y="2132268"/>
          <a:ext cx="698500" cy="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156253</xdr:rowOff>
    </xdr:from>
    <xdr:to>
      <xdr:col>22</xdr:col>
      <xdr:colOff>165100</xdr:colOff>
      <xdr:row>16</xdr:row>
      <xdr:rowOff>86403</xdr:rowOff>
    </xdr:to>
    <xdr:sp macro="" textlink="">
      <xdr:nvSpPr>
        <xdr:cNvPr id="59" name="フローチャート: 判断 58"/>
        <xdr:cNvSpPr/>
      </xdr:nvSpPr>
      <xdr:spPr bwMode="auto">
        <a:xfrm>
          <a:off x="42545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71180</xdr:rowOff>
    </xdr:from>
    <xdr:ext cx="762000" cy="259045"/>
    <xdr:sp macro="" textlink="">
      <xdr:nvSpPr>
        <xdr:cNvPr id="60" name="テキスト ボックス 59"/>
        <xdr:cNvSpPr txBox="1"/>
      </xdr:nvSpPr>
      <xdr:spPr>
        <a:xfrm>
          <a:off x="3924300" y="286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27243</xdr:rowOff>
    </xdr:from>
    <xdr:to>
      <xdr:col>18</xdr:col>
      <xdr:colOff>177800</xdr:colOff>
      <xdr:row>12</xdr:row>
      <xdr:rowOff>37530</xdr:rowOff>
    </xdr:to>
    <xdr:cxnSp macro="">
      <xdr:nvCxnSpPr>
        <xdr:cNvPr id="61" name="直線コネクタ 60"/>
        <xdr:cNvCxnSpPr/>
      </xdr:nvCxnSpPr>
      <xdr:spPr bwMode="auto">
        <a:xfrm flipV="1">
          <a:off x="2908300" y="2132268"/>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16089</xdr:rowOff>
    </xdr:from>
    <xdr:to>
      <xdr:col>19</xdr:col>
      <xdr:colOff>38100</xdr:colOff>
      <xdr:row>16</xdr:row>
      <xdr:rowOff>117689</xdr:rowOff>
    </xdr:to>
    <xdr:sp macro="" textlink="">
      <xdr:nvSpPr>
        <xdr:cNvPr id="62" name="フローチャート: 判断 61"/>
        <xdr:cNvSpPr/>
      </xdr:nvSpPr>
      <xdr:spPr bwMode="auto">
        <a:xfrm>
          <a:off x="35560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102466</xdr:rowOff>
    </xdr:from>
    <xdr:ext cx="762000" cy="259045"/>
    <xdr:sp macro="" textlink="">
      <xdr:nvSpPr>
        <xdr:cNvPr id="63" name="テキスト ボックス 62"/>
        <xdr:cNvSpPr txBox="1"/>
      </xdr:nvSpPr>
      <xdr:spPr>
        <a:xfrm>
          <a:off x="3225800" y="289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40517</xdr:rowOff>
    </xdr:from>
    <xdr:to>
      <xdr:col>15</xdr:col>
      <xdr:colOff>101600</xdr:colOff>
      <xdr:row>16</xdr:row>
      <xdr:rowOff>142117</xdr:rowOff>
    </xdr:to>
    <xdr:sp macro="" textlink="">
      <xdr:nvSpPr>
        <xdr:cNvPr id="64" name="フローチャート: 判断 63"/>
        <xdr:cNvSpPr/>
      </xdr:nvSpPr>
      <xdr:spPr bwMode="auto">
        <a:xfrm>
          <a:off x="28575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126894</xdr:rowOff>
    </xdr:from>
    <xdr:ext cx="762000" cy="259045"/>
    <xdr:sp macro="" textlink="">
      <xdr:nvSpPr>
        <xdr:cNvPr id="65" name="テキスト ボックス 64"/>
        <xdr:cNvSpPr txBox="1"/>
      </xdr:nvSpPr>
      <xdr:spPr>
        <a:xfrm>
          <a:off x="2527300" y="291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60340</xdr:rowOff>
    </xdr:from>
    <xdr:to>
      <xdr:col>29</xdr:col>
      <xdr:colOff>177800</xdr:colOff>
      <xdr:row>11</xdr:row>
      <xdr:rowOff>161940</xdr:rowOff>
    </xdr:to>
    <xdr:sp macro="" textlink="">
      <xdr:nvSpPr>
        <xdr:cNvPr id="71" name="楕円 70"/>
        <xdr:cNvSpPr/>
      </xdr:nvSpPr>
      <xdr:spPr bwMode="auto">
        <a:xfrm>
          <a:off x="5600700" y="1993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7017</xdr:rowOff>
    </xdr:from>
    <xdr:ext cx="762000" cy="259045"/>
    <xdr:sp macro="" textlink="">
      <xdr:nvSpPr>
        <xdr:cNvPr id="72" name="人口1人当たり決算額の推移該当値テキスト130"/>
        <xdr:cNvSpPr txBox="1"/>
      </xdr:nvSpPr>
      <xdr:spPr>
        <a:xfrm>
          <a:off x="5740400" y="194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122943</xdr:rowOff>
    </xdr:from>
    <xdr:to>
      <xdr:col>26</xdr:col>
      <xdr:colOff>101600</xdr:colOff>
      <xdr:row>12</xdr:row>
      <xdr:rowOff>53093</xdr:rowOff>
    </xdr:to>
    <xdr:sp macro="" textlink="">
      <xdr:nvSpPr>
        <xdr:cNvPr id="73" name="楕円 72"/>
        <xdr:cNvSpPr/>
      </xdr:nvSpPr>
      <xdr:spPr bwMode="auto">
        <a:xfrm>
          <a:off x="4953000" y="205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63270</xdr:rowOff>
    </xdr:from>
    <xdr:ext cx="736600" cy="259045"/>
    <xdr:sp macro="" textlink="">
      <xdr:nvSpPr>
        <xdr:cNvPr id="74" name="テキスト ボックス 73"/>
        <xdr:cNvSpPr txBox="1"/>
      </xdr:nvSpPr>
      <xdr:spPr>
        <a:xfrm>
          <a:off x="4622800" y="1825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151616</xdr:rowOff>
    </xdr:from>
    <xdr:to>
      <xdr:col>22</xdr:col>
      <xdr:colOff>165100</xdr:colOff>
      <xdr:row>12</xdr:row>
      <xdr:rowOff>81766</xdr:rowOff>
    </xdr:to>
    <xdr:sp macro="" textlink="">
      <xdr:nvSpPr>
        <xdr:cNvPr id="75" name="楕円 74"/>
        <xdr:cNvSpPr/>
      </xdr:nvSpPr>
      <xdr:spPr bwMode="auto">
        <a:xfrm>
          <a:off x="4254500" y="208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91943</xdr:rowOff>
    </xdr:from>
    <xdr:ext cx="762000" cy="259045"/>
    <xdr:sp macro="" textlink="">
      <xdr:nvSpPr>
        <xdr:cNvPr id="76" name="テキスト ボックス 75"/>
        <xdr:cNvSpPr txBox="1"/>
      </xdr:nvSpPr>
      <xdr:spPr>
        <a:xfrm>
          <a:off x="3924300" y="185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147893</xdr:rowOff>
    </xdr:from>
    <xdr:to>
      <xdr:col>19</xdr:col>
      <xdr:colOff>38100</xdr:colOff>
      <xdr:row>12</xdr:row>
      <xdr:rowOff>78043</xdr:rowOff>
    </xdr:to>
    <xdr:sp macro="" textlink="">
      <xdr:nvSpPr>
        <xdr:cNvPr id="77" name="楕円 76"/>
        <xdr:cNvSpPr/>
      </xdr:nvSpPr>
      <xdr:spPr bwMode="auto">
        <a:xfrm>
          <a:off x="3556000" y="208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88220</xdr:rowOff>
    </xdr:from>
    <xdr:ext cx="762000" cy="259045"/>
    <xdr:sp macro="" textlink="">
      <xdr:nvSpPr>
        <xdr:cNvPr id="78" name="テキスト ボックス 77"/>
        <xdr:cNvSpPr txBox="1"/>
      </xdr:nvSpPr>
      <xdr:spPr>
        <a:xfrm>
          <a:off x="3225800" y="185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158180</xdr:rowOff>
    </xdr:from>
    <xdr:to>
      <xdr:col>15</xdr:col>
      <xdr:colOff>101600</xdr:colOff>
      <xdr:row>12</xdr:row>
      <xdr:rowOff>88330</xdr:rowOff>
    </xdr:to>
    <xdr:sp macro="" textlink="">
      <xdr:nvSpPr>
        <xdr:cNvPr id="79" name="楕円 78"/>
        <xdr:cNvSpPr/>
      </xdr:nvSpPr>
      <xdr:spPr bwMode="auto">
        <a:xfrm>
          <a:off x="2857500" y="2091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98507</xdr:rowOff>
    </xdr:from>
    <xdr:ext cx="762000" cy="259045"/>
    <xdr:sp macro="" textlink="">
      <xdr:nvSpPr>
        <xdr:cNvPr id="80" name="テキスト ボックス 79"/>
        <xdr:cNvSpPr txBox="1"/>
      </xdr:nvSpPr>
      <xdr:spPr>
        <a:xfrm>
          <a:off x="2527300" y="186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98360</xdr:rowOff>
    </xdr:from>
    <xdr:to>
      <xdr:col>29</xdr:col>
      <xdr:colOff>127000</xdr:colOff>
      <xdr:row>37</xdr:row>
      <xdr:rowOff>268275</xdr:rowOff>
    </xdr:to>
    <xdr:cxnSp macro="">
      <xdr:nvCxnSpPr>
        <xdr:cNvPr id="110" name="直線コネクタ 109"/>
        <xdr:cNvCxnSpPr/>
      </xdr:nvCxnSpPr>
      <xdr:spPr bwMode="auto">
        <a:xfrm flipV="1">
          <a:off x="5651500" y="6022910"/>
          <a:ext cx="0" cy="1370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240352</xdr:rowOff>
    </xdr:from>
    <xdr:ext cx="762000" cy="259045"/>
    <xdr:sp macro="" textlink="">
      <xdr:nvSpPr>
        <xdr:cNvPr id="111" name="人口1人当たり決算額の推移最小値テキスト445"/>
        <xdr:cNvSpPr txBox="1"/>
      </xdr:nvSpPr>
      <xdr:spPr>
        <a:xfrm>
          <a:off x="5740400" y="736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268275</xdr:rowOff>
    </xdr:from>
    <xdr:to>
      <xdr:col>30</xdr:col>
      <xdr:colOff>25400</xdr:colOff>
      <xdr:row>37</xdr:row>
      <xdr:rowOff>268275</xdr:rowOff>
    </xdr:to>
    <xdr:cxnSp macro="">
      <xdr:nvCxnSpPr>
        <xdr:cNvPr id="112" name="直線コネクタ 111"/>
        <xdr:cNvCxnSpPr/>
      </xdr:nvCxnSpPr>
      <xdr:spPr bwMode="auto">
        <a:xfrm>
          <a:off x="5562600" y="73929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13287</xdr:rowOff>
    </xdr:from>
    <xdr:ext cx="762000" cy="259045"/>
    <xdr:sp macro="" textlink="">
      <xdr:nvSpPr>
        <xdr:cNvPr id="113" name="人口1人当たり決算額の推移最大値テキスト445"/>
        <xdr:cNvSpPr txBox="1"/>
      </xdr:nvSpPr>
      <xdr:spPr>
        <a:xfrm>
          <a:off x="5740400" y="576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98360</xdr:rowOff>
    </xdr:from>
    <xdr:to>
      <xdr:col>30</xdr:col>
      <xdr:colOff>25400</xdr:colOff>
      <xdr:row>33</xdr:row>
      <xdr:rowOff>98360</xdr:rowOff>
    </xdr:to>
    <xdr:cxnSp macro="">
      <xdr:nvCxnSpPr>
        <xdr:cNvPr id="114" name="直線コネクタ 113"/>
        <xdr:cNvCxnSpPr/>
      </xdr:nvCxnSpPr>
      <xdr:spPr bwMode="auto">
        <a:xfrm>
          <a:off x="5562600" y="6022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28637</xdr:rowOff>
    </xdr:from>
    <xdr:to>
      <xdr:col>29</xdr:col>
      <xdr:colOff>127000</xdr:colOff>
      <xdr:row>34</xdr:row>
      <xdr:rowOff>151264</xdr:rowOff>
    </xdr:to>
    <xdr:cxnSp macro="">
      <xdr:nvCxnSpPr>
        <xdr:cNvPr id="115" name="直線コネクタ 114"/>
        <xdr:cNvCxnSpPr/>
      </xdr:nvCxnSpPr>
      <xdr:spPr bwMode="auto">
        <a:xfrm>
          <a:off x="5003800" y="6296087"/>
          <a:ext cx="647700" cy="122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94519</xdr:rowOff>
    </xdr:from>
    <xdr:ext cx="762000" cy="259045"/>
    <xdr:sp macro="" textlink="">
      <xdr:nvSpPr>
        <xdr:cNvPr id="116" name="人口1人当たり決算額の推移平均値テキスト445"/>
        <xdr:cNvSpPr txBox="1"/>
      </xdr:nvSpPr>
      <xdr:spPr>
        <a:xfrm>
          <a:off x="5740400" y="6704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122442</xdr:rowOff>
    </xdr:from>
    <xdr:to>
      <xdr:col>29</xdr:col>
      <xdr:colOff>177800</xdr:colOff>
      <xdr:row>35</xdr:row>
      <xdr:rowOff>224042</xdr:rowOff>
    </xdr:to>
    <xdr:sp macro="" textlink="">
      <xdr:nvSpPr>
        <xdr:cNvPr id="117" name="フローチャート: 判断 116"/>
        <xdr:cNvSpPr/>
      </xdr:nvSpPr>
      <xdr:spPr bwMode="auto">
        <a:xfrm>
          <a:off x="56007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330650</xdr:rowOff>
    </xdr:from>
    <xdr:to>
      <xdr:col>26</xdr:col>
      <xdr:colOff>50800</xdr:colOff>
      <xdr:row>34</xdr:row>
      <xdr:rowOff>28637</xdr:rowOff>
    </xdr:to>
    <xdr:cxnSp macro="">
      <xdr:nvCxnSpPr>
        <xdr:cNvPr id="118" name="直線コネクタ 117"/>
        <xdr:cNvCxnSpPr/>
      </xdr:nvCxnSpPr>
      <xdr:spPr bwMode="auto">
        <a:xfrm>
          <a:off x="4305300" y="6255200"/>
          <a:ext cx="6985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99256</xdr:rowOff>
    </xdr:from>
    <xdr:to>
      <xdr:col>26</xdr:col>
      <xdr:colOff>101600</xdr:colOff>
      <xdr:row>35</xdr:row>
      <xdr:rowOff>200856</xdr:rowOff>
    </xdr:to>
    <xdr:sp macro="" textlink="">
      <xdr:nvSpPr>
        <xdr:cNvPr id="119" name="フローチャート: 判断 118"/>
        <xdr:cNvSpPr/>
      </xdr:nvSpPr>
      <xdr:spPr bwMode="auto">
        <a:xfrm>
          <a:off x="49530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185633</xdr:rowOff>
    </xdr:from>
    <xdr:ext cx="736600" cy="259045"/>
    <xdr:sp macro="" textlink="">
      <xdr:nvSpPr>
        <xdr:cNvPr id="120" name="テキスト ボックス 119"/>
        <xdr:cNvSpPr txBox="1"/>
      </xdr:nvSpPr>
      <xdr:spPr>
        <a:xfrm>
          <a:off x="4622800" y="679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320428</xdr:rowOff>
    </xdr:from>
    <xdr:to>
      <xdr:col>22</xdr:col>
      <xdr:colOff>114300</xdr:colOff>
      <xdr:row>33</xdr:row>
      <xdr:rowOff>330650</xdr:rowOff>
    </xdr:to>
    <xdr:cxnSp macro="">
      <xdr:nvCxnSpPr>
        <xdr:cNvPr id="121" name="直線コネクタ 120"/>
        <xdr:cNvCxnSpPr/>
      </xdr:nvCxnSpPr>
      <xdr:spPr bwMode="auto">
        <a:xfrm>
          <a:off x="3606800" y="6244978"/>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101085</xdr:rowOff>
    </xdr:from>
    <xdr:to>
      <xdr:col>22</xdr:col>
      <xdr:colOff>165100</xdr:colOff>
      <xdr:row>35</xdr:row>
      <xdr:rowOff>202685</xdr:rowOff>
    </xdr:to>
    <xdr:sp macro="" textlink="">
      <xdr:nvSpPr>
        <xdr:cNvPr id="122" name="フローチャート: 判断 121"/>
        <xdr:cNvSpPr/>
      </xdr:nvSpPr>
      <xdr:spPr bwMode="auto">
        <a:xfrm>
          <a:off x="42545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187462</xdr:rowOff>
    </xdr:from>
    <xdr:ext cx="762000" cy="259045"/>
    <xdr:sp macro="" textlink="">
      <xdr:nvSpPr>
        <xdr:cNvPr id="123" name="テキスト ボックス 122"/>
        <xdr:cNvSpPr txBox="1"/>
      </xdr:nvSpPr>
      <xdr:spPr>
        <a:xfrm>
          <a:off x="3924300" y="679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320428</xdr:rowOff>
    </xdr:from>
    <xdr:to>
      <xdr:col>18</xdr:col>
      <xdr:colOff>177800</xdr:colOff>
      <xdr:row>33</xdr:row>
      <xdr:rowOff>340578</xdr:rowOff>
    </xdr:to>
    <xdr:cxnSp macro="">
      <xdr:nvCxnSpPr>
        <xdr:cNvPr id="124" name="直線コネクタ 123"/>
        <xdr:cNvCxnSpPr/>
      </xdr:nvCxnSpPr>
      <xdr:spPr bwMode="auto">
        <a:xfrm flipV="1">
          <a:off x="2908300" y="6244978"/>
          <a:ext cx="698500" cy="20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81948</xdr:rowOff>
    </xdr:from>
    <xdr:to>
      <xdr:col>19</xdr:col>
      <xdr:colOff>38100</xdr:colOff>
      <xdr:row>35</xdr:row>
      <xdr:rowOff>183548</xdr:rowOff>
    </xdr:to>
    <xdr:sp macro="" textlink="">
      <xdr:nvSpPr>
        <xdr:cNvPr id="125" name="フローチャート: 判断 124"/>
        <xdr:cNvSpPr/>
      </xdr:nvSpPr>
      <xdr:spPr bwMode="auto">
        <a:xfrm>
          <a:off x="35560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168325</xdr:rowOff>
    </xdr:from>
    <xdr:ext cx="762000" cy="259045"/>
    <xdr:sp macro="" textlink="">
      <xdr:nvSpPr>
        <xdr:cNvPr id="126" name="テキスト ボックス 125"/>
        <xdr:cNvSpPr txBox="1"/>
      </xdr:nvSpPr>
      <xdr:spPr>
        <a:xfrm>
          <a:off x="3225800" y="677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56932</xdr:rowOff>
    </xdr:from>
    <xdr:to>
      <xdr:col>15</xdr:col>
      <xdr:colOff>101600</xdr:colOff>
      <xdr:row>35</xdr:row>
      <xdr:rowOff>158532</xdr:rowOff>
    </xdr:to>
    <xdr:sp macro="" textlink="">
      <xdr:nvSpPr>
        <xdr:cNvPr id="127" name="フローチャート: 判断 126"/>
        <xdr:cNvSpPr/>
      </xdr:nvSpPr>
      <xdr:spPr bwMode="auto">
        <a:xfrm>
          <a:off x="2857500" y="6667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143309</xdr:rowOff>
    </xdr:from>
    <xdr:ext cx="762000" cy="259045"/>
    <xdr:sp macro="" textlink="">
      <xdr:nvSpPr>
        <xdr:cNvPr id="128" name="テキスト ボックス 127"/>
        <xdr:cNvSpPr txBox="1"/>
      </xdr:nvSpPr>
      <xdr:spPr>
        <a:xfrm>
          <a:off x="2527300" y="675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100464</xdr:rowOff>
    </xdr:from>
    <xdr:to>
      <xdr:col>29</xdr:col>
      <xdr:colOff>177800</xdr:colOff>
      <xdr:row>34</xdr:row>
      <xdr:rowOff>202064</xdr:rowOff>
    </xdr:to>
    <xdr:sp macro="" textlink="">
      <xdr:nvSpPr>
        <xdr:cNvPr id="134" name="楕円 133"/>
        <xdr:cNvSpPr/>
      </xdr:nvSpPr>
      <xdr:spPr bwMode="auto">
        <a:xfrm>
          <a:off x="5600700" y="636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288441</xdr:rowOff>
    </xdr:from>
    <xdr:ext cx="762000" cy="259045"/>
    <xdr:sp macro="" textlink="">
      <xdr:nvSpPr>
        <xdr:cNvPr id="135" name="人口1人当たり決算額の推移該当値テキスト445"/>
        <xdr:cNvSpPr txBox="1"/>
      </xdr:nvSpPr>
      <xdr:spPr>
        <a:xfrm>
          <a:off x="5740400" y="621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320737</xdr:rowOff>
    </xdr:from>
    <xdr:to>
      <xdr:col>26</xdr:col>
      <xdr:colOff>101600</xdr:colOff>
      <xdr:row>34</xdr:row>
      <xdr:rowOff>79437</xdr:rowOff>
    </xdr:to>
    <xdr:sp macro="" textlink="">
      <xdr:nvSpPr>
        <xdr:cNvPr id="136" name="楕円 135"/>
        <xdr:cNvSpPr/>
      </xdr:nvSpPr>
      <xdr:spPr bwMode="auto">
        <a:xfrm>
          <a:off x="4953000" y="6245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89614</xdr:rowOff>
    </xdr:from>
    <xdr:ext cx="736600" cy="259045"/>
    <xdr:sp macro="" textlink="">
      <xdr:nvSpPr>
        <xdr:cNvPr id="137" name="テキスト ボックス 136"/>
        <xdr:cNvSpPr txBox="1"/>
      </xdr:nvSpPr>
      <xdr:spPr>
        <a:xfrm>
          <a:off x="4622800" y="6014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279850</xdr:rowOff>
    </xdr:from>
    <xdr:to>
      <xdr:col>22</xdr:col>
      <xdr:colOff>165100</xdr:colOff>
      <xdr:row>34</xdr:row>
      <xdr:rowOff>38550</xdr:rowOff>
    </xdr:to>
    <xdr:sp macro="" textlink="">
      <xdr:nvSpPr>
        <xdr:cNvPr id="138" name="楕円 137"/>
        <xdr:cNvSpPr/>
      </xdr:nvSpPr>
      <xdr:spPr bwMode="auto">
        <a:xfrm>
          <a:off x="4254500" y="620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48727</xdr:rowOff>
    </xdr:from>
    <xdr:ext cx="762000" cy="259045"/>
    <xdr:sp macro="" textlink="">
      <xdr:nvSpPr>
        <xdr:cNvPr id="139" name="テキスト ボックス 138"/>
        <xdr:cNvSpPr txBox="1"/>
      </xdr:nvSpPr>
      <xdr:spPr>
        <a:xfrm>
          <a:off x="3924300" y="59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269628</xdr:rowOff>
    </xdr:from>
    <xdr:to>
      <xdr:col>19</xdr:col>
      <xdr:colOff>38100</xdr:colOff>
      <xdr:row>34</xdr:row>
      <xdr:rowOff>28328</xdr:rowOff>
    </xdr:to>
    <xdr:sp macro="" textlink="">
      <xdr:nvSpPr>
        <xdr:cNvPr id="140" name="楕円 139"/>
        <xdr:cNvSpPr/>
      </xdr:nvSpPr>
      <xdr:spPr bwMode="auto">
        <a:xfrm>
          <a:off x="3556000" y="619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38505</xdr:rowOff>
    </xdr:from>
    <xdr:ext cx="762000" cy="259045"/>
    <xdr:sp macro="" textlink="">
      <xdr:nvSpPr>
        <xdr:cNvPr id="141" name="テキスト ボックス 140"/>
        <xdr:cNvSpPr txBox="1"/>
      </xdr:nvSpPr>
      <xdr:spPr>
        <a:xfrm>
          <a:off x="3225800" y="596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289778</xdr:rowOff>
    </xdr:from>
    <xdr:to>
      <xdr:col>15</xdr:col>
      <xdr:colOff>101600</xdr:colOff>
      <xdr:row>34</xdr:row>
      <xdr:rowOff>48478</xdr:rowOff>
    </xdr:to>
    <xdr:sp macro="" textlink="">
      <xdr:nvSpPr>
        <xdr:cNvPr id="142" name="楕円 141"/>
        <xdr:cNvSpPr/>
      </xdr:nvSpPr>
      <xdr:spPr bwMode="auto">
        <a:xfrm>
          <a:off x="2857500" y="6214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58655</xdr:rowOff>
    </xdr:from>
    <xdr:ext cx="762000" cy="259045"/>
    <xdr:sp macro="" textlink="">
      <xdr:nvSpPr>
        <xdr:cNvPr id="143" name="テキスト ボックス 142"/>
        <xdr:cNvSpPr txBox="1"/>
      </xdr:nvSpPr>
      <xdr:spPr>
        <a:xfrm>
          <a:off x="2527300" y="598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113,604
112,758
1,256.42
85,039,579
80,313,198
4,198,513
40,564,503
75,610,091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149530</xdr:rowOff>
    </xdr:from>
    <xdr:to>
      <xdr:col>24</xdr:col>
      <xdr:colOff>62865</xdr:colOff>
      <xdr:row>37</xdr:row>
      <xdr:rowOff>101135</xdr:rowOff>
    </xdr:to>
    <xdr:cxnSp macro="">
      <xdr:nvCxnSpPr>
        <xdr:cNvPr id="54" name="直線コネクタ 53"/>
        <xdr:cNvCxnSpPr/>
      </xdr:nvCxnSpPr>
      <xdr:spPr>
        <a:xfrm flipV="1">
          <a:off x="4633595" y="5293030"/>
          <a:ext cx="1270" cy="115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104962</xdr:rowOff>
    </xdr:from>
    <xdr:ext cx="534377" cy="259045"/>
    <xdr:sp macro="" textlink="">
      <xdr:nvSpPr>
        <xdr:cNvPr id="55" name="人件費最小値テキスト"/>
        <xdr:cNvSpPr txBox="1"/>
      </xdr:nvSpPr>
      <xdr:spPr>
        <a:xfrm>
          <a:off x="4686300" y="64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101135</xdr:rowOff>
    </xdr:from>
    <xdr:to>
      <xdr:col>24</xdr:col>
      <xdr:colOff>152400</xdr:colOff>
      <xdr:row>37</xdr:row>
      <xdr:rowOff>101135</xdr:rowOff>
    </xdr:to>
    <xdr:cxnSp macro="">
      <xdr:nvCxnSpPr>
        <xdr:cNvPr id="56" name="直線コネクタ 55"/>
        <xdr:cNvCxnSpPr/>
      </xdr:nvCxnSpPr>
      <xdr:spPr>
        <a:xfrm>
          <a:off x="4546600" y="644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96207</xdr:rowOff>
    </xdr:from>
    <xdr:ext cx="534377" cy="259045"/>
    <xdr:sp macro="" textlink="">
      <xdr:nvSpPr>
        <xdr:cNvPr id="57" name="人件費最大値テキスト"/>
        <xdr:cNvSpPr txBox="1"/>
      </xdr:nvSpPr>
      <xdr:spPr>
        <a:xfrm>
          <a:off x="4686300" y="50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149530</xdr:rowOff>
    </xdr:from>
    <xdr:to>
      <xdr:col>24</xdr:col>
      <xdr:colOff>152400</xdr:colOff>
      <xdr:row>30</xdr:row>
      <xdr:rowOff>149530</xdr:rowOff>
    </xdr:to>
    <xdr:cxnSp macro="">
      <xdr:nvCxnSpPr>
        <xdr:cNvPr id="58" name="直線コネクタ 57"/>
        <xdr:cNvCxnSpPr/>
      </xdr:nvCxnSpPr>
      <xdr:spPr>
        <a:xfrm>
          <a:off x="4546600" y="52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149530</xdr:rowOff>
    </xdr:from>
    <xdr:to>
      <xdr:col>24</xdr:col>
      <xdr:colOff>63500</xdr:colOff>
      <xdr:row>31</xdr:row>
      <xdr:rowOff>136340</xdr:rowOff>
    </xdr:to>
    <xdr:cxnSp macro="">
      <xdr:nvCxnSpPr>
        <xdr:cNvPr id="59" name="直線コネクタ 58"/>
        <xdr:cNvCxnSpPr/>
      </xdr:nvCxnSpPr>
      <xdr:spPr>
        <a:xfrm flipV="1">
          <a:off x="3797300" y="5293030"/>
          <a:ext cx="838200" cy="1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86346</xdr:rowOff>
    </xdr:from>
    <xdr:ext cx="534377" cy="259045"/>
    <xdr:sp macro="" textlink="">
      <xdr:nvSpPr>
        <xdr:cNvPr id="60" name="人件費平均値テキスト"/>
        <xdr:cNvSpPr txBox="1"/>
      </xdr:nvSpPr>
      <xdr:spPr>
        <a:xfrm>
          <a:off x="4686300" y="591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107919</xdr:rowOff>
    </xdr:from>
    <xdr:to>
      <xdr:col>24</xdr:col>
      <xdr:colOff>114300</xdr:colOff>
      <xdr:row>35</xdr:row>
      <xdr:rowOff>38069</xdr:rowOff>
    </xdr:to>
    <xdr:sp macro="" textlink="">
      <xdr:nvSpPr>
        <xdr:cNvPr id="61" name="フローチャート: 判断 60"/>
        <xdr:cNvSpPr/>
      </xdr:nvSpPr>
      <xdr:spPr>
        <a:xfrm>
          <a:off x="45847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136340</xdr:rowOff>
    </xdr:from>
    <xdr:to>
      <xdr:col>19</xdr:col>
      <xdr:colOff>177800</xdr:colOff>
      <xdr:row>31</xdr:row>
      <xdr:rowOff>145575</xdr:rowOff>
    </xdr:to>
    <xdr:cxnSp macro="">
      <xdr:nvCxnSpPr>
        <xdr:cNvPr id="62" name="直線コネクタ 61"/>
        <xdr:cNvCxnSpPr/>
      </xdr:nvCxnSpPr>
      <xdr:spPr>
        <a:xfrm flipV="1">
          <a:off x="2908300" y="5451290"/>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58268</xdr:rowOff>
    </xdr:from>
    <xdr:to>
      <xdr:col>20</xdr:col>
      <xdr:colOff>38100</xdr:colOff>
      <xdr:row>35</xdr:row>
      <xdr:rowOff>159868</xdr:rowOff>
    </xdr:to>
    <xdr:sp macro="" textlink="">
      <xdr:nvSpPr>
        <xdr:cNvPr id="63" name="フローチャート: 判断 62"/>
        <xdr:cNvSpPr/>
      </xdr:nvSpPr>
      <xdr:spPr>
        <a:xfrm>
          <a:off x="3746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150995</xdr:rowOff>
    </xdr:from>
    <xdr:ext cx="534377" cy="259045"/>
    <xdr:sp macro="" textlink="">
      <xdr:nvSpPr>
        <xdr:cNvPr id="64" name="テキスト ボックス 63"/>
        <xdr:cNvSpPr txBox="1"/>
      </xdr:nvSpPr>
      <xdr:spPr>
        <a:xfrm>
          <a:off x="3530111" y="61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145575</xdr:rowOff>
    </xdr:from>
    <xdr:to>
      <xdr:col>15</xdr:col>
      <xdr:colOff>50800</xdr:colOff>
      <xdr:row>31</xdr:row>
      <xdr:rowOff>168001</xdr:rowOff>
    </xdr:to>
    <xdr:cxnSp macro="">
      <xdr:nvCxnSpPr>
        <xdr:cNvPr id="65" name="直線コネクタ 64"/>
        <xdr:cNvCxnSpPr/>
      </xdr:nvCxnSpPr>
      <xdr:spPr>
        <a:xfrm flipV="1">
          <a:off x="2019300" y="5460525"/>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69721</xdr:rowOff>
    </xdr:from>
    <xdr:to>
      <xdr:col>15</xdr:col>
      <xdr:colOff>101600</xdr:colOff>
      <xdr:row>35</xdr:row>
      <xdr:rowOff>171321</xdr:rowOff>
    </xdr:to>
    <xdr:sp macro="" textlink="">
      <xdr:nvSpPr>
        <xdr:cNvPr id="66" name="フローチャート: 判断 65"/>
        <xdr:cNvSpPr/>
      </xdr:nvSpPr>
      <xdr:spPr>
        <a:xfrm>
          <a:off x="2857500" y="607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162448</xdr:rowOff>
    </xdr:from>
    <xdr:ext cx="534377" cy="259045"/>
    <xdr:sp macro="" textlink="">
      <xdr:nvSpPr>
        <xdr:cNvPr id="67" name="テキスト ボックス 66"/>
        <xdr:cNvSpPr txBox="1"/>
      </xdr:nvSpPr>
      <xdr:spPr>
        <a:xfrm>
          <a:off x="2641111" y="616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168001</xdr:rowOff>
    </xdr:from>
    <xdr:to>
      <xdr:col>10</xdr:col>
      <xdr:colOff>114300</xdr:colOff>
      <xdr:row>32</xdr:row>
      <xdr:rowOff>11295</xdr:rowOff>
    </xdr:to>
    <xdr:cxnSp macro="">
      <xdr:nvCxnSpPr>
        <xdr:cNvPr id="68" name="直線コネクタ 67"/>
        <xdr:cNvCxnSpPr/>
      </xdr:nvCxnSpPr>
      <xdr:spPr>
        <a:xfrm flipV="1">
          <a:off x="1130300" y="5482951"/>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100581</xdr:rowOff>
    </xdr:from>
    <xdr:to>
      <xdr:col>10</xdr:col>
      <xdr:colOff>165100</xdr:colOff>
      <xdr:row>36</xdr:row>
      <xdr:rowOff>30731</xdr:rowOff>
    </xdr:to>
    <xdr:sp macro="" textlink="">
      <xdr:nvSpPr>
        <xdr:cNvPr id="69" name="フローチャート: 判断 68"/>
        <xdr:cNvSpPr/>
      </xdr:nvSpPr>
      <xdr:spPr>
        <a:xfrm>
          <a:off x="1968500" y="610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21858</xdr:rowOff>
    </xdr:from>
    <xdr:ext cx="534377" cy="259045"/>
    <xdr:sp macro="" textlink="">
      <xdr:nvSpPr>
        <xdr:cNvPr id="70" name="テキスト ボックス 69"/>
        <xdr:cNvSpPr txBox="1"/>
      </xdr:nvSpPr>
      <xdr:spPr>
        <a:xfrm>
          <a:off x="1752111" y="619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98844</xdr:rowOff>
    </xdr:from>
    <xdr:to>
      <xdr:col>6</xdr:col>
      <xdr:colOff>38100</xdr:colOff>
      <xdr:row>36</xdr:row>
      <xdr:rowOff>28994</xdr:rowOff>
    </xdr:to>
    <xdr:sp macro="" textlink="">
      <xdr:nvSpPr>
        <xdr:cNvPr id="71" name="フローチャート: 判断 70"/>
        <xdr:cNvSpPr/>
      </xdr:nvSpPr>
      <xdr:spPr>
        <a:xfrm>
          <a:off x="1079500" y="60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20121</xdr:rowOff>
    </xdr:from>
    <xdr:ext cx="534377" cy="259045"/>
    <xdr:sp macro="" textlink="">
      <xdr:nvSpPr>
        <xdr:cNvPr id="72" name="テキスト ボックス 71"/>
        <xdr:cNvSpPr txBox="1"/>
      </xdr:nvSpPr>
      <xdr:spPr>
        <a:xfrm>
          <a:off x="863111" y="61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98730</xdr:rowOff>
    </xdr:from>
    <xdr:to>
      <xdr:col>24</xdr:col>
      <xdr:colOff>114300</xdr:colOff>
      <xdr:row>31</xdr:row>
      <xdr:rowOff>28880</xdr:rowOff>
    </xdr:to>
    <xdr:sp macro="" textlink="">
      <xdr:nvSpPr>
        <xdr:cNvPr id="78" name="楕円 77"/>
        <xdr:cNvSpPr/>
      </xdr:nvSpPr>
      <xdr:spPr>
        <a:xfrm>
          <a:off x="4584700" y="52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51757</xdr:rowOff>
    </xdr:from>
    <xdr:ext cx="534377" cy="259045"/>
    <xdr:sp macro="" textlink="">
      <xdr:nvSpPr>
        <xdr:cNvPr id="79" name="人件費該当値テキスト"/>
        <xdr:cNvSpPr txBox="1"/>
      </xdr:nvSpPr>
      <xdr:spPr>
        <a:xfrm>
          <a:off x="4686300" y="519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85540</xdr:rowOff>
    </xdr:from>
    <xdr:to>
      <xdr:col>20</xdr:col>
      <xdr:colOff>38100</xdr:colOff>
      <xdr:row>32</xdr:row>
      <xdr:rowOff>15690</xdr:rowOff>
    </xdr:to>
    <xdr:sp macro="" textlink="">
      <xdr:nvSpPr>
        <xdr:cNvPr id="80" name="楕円 79"/>
        <xdr:cNvSpPr/>
      </xdr:nvSpPr>
      <xdr:spPr>
        <a:xfrm>
          <a:off x="3746500" y="540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32217</xdr:rowOff>
    </xdr:from>
    <xdr:ext cx="534377" cy="259045"/>
    <xdr:sp macro="" textlink="">
      <xdr:nvSpPr>
        <xdr:cNvPr id="81" name="テキスト ボックス 80"/>
        <xdr:cNvSpPr txBox="1"/>
      </xdr:nvSpPr>
      <xdr:spPr>
        <a:xfrm>
          <a:off x="3530111" y="517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94775</xdr:rowOff>
    </xdr:from>
    <xdr:to>
      <xdr:col>15</xdr:col>
      <xdr:colOff>101600</xdr:colOff>
      <xdr:row>32</xdr:row>
      <xdr:rowOff>24925</xdr:rowOff>
    </xdr:to>
    <xdr:sp macro="" textlink="">
      <xdr:nvSpPr>
        <xdr:cNvPr id="82" name="楕円 81"/>
        <xdr:cNvSpPr/>
      </xdr:nvSpPr>
      <xdr:spPr>
        <a:xfrm>
          <a:off x="2857500" y="54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41452</xdr:rowOff>
    </xdr:from>
    <xdr:ext cx="534377" cy="259045"/>
    <xdr:sp macro="" textlink="">
      <xdr:nvSpPr>
        <xdr:cNvPr id="83" name="テキスト ボックス 82"/>
        <xdr:cNvSpPr txBox="1"/>
      </xdr:nvSpPr>
      <xdr:spPr>
        <a:xfrm>
          <a:off x="2641111" y="518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117201</xdr:rowOff>
    </xdr:from>
    <xdr:to>
      <xdr:col>10</xdr:col>
      <xdr:colOff>165100</xdr:colOff>
      <xdr:row>32</xdr:row>
      <xdr:rowOff>47351</xdr:rowOff>
    </xdr:to>
    <xdr:sp macro="" textlink="">
      <xdr:nvSpPr>
        <xdr:cNvPr id="84" name="楕円 83"/>
        <xdr:cNvSpPr/>
      </xdr:nvSpPr>
      <xdr:spPr>
        <a:xfrm>
          <a:off x="1968500" y="543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63878</xdr:rowOff>
    </xdr:from>
    <xdr:ext cx="534377" cy="259045"/>
    <xdr:sp macro="" textlink="">
      <xdr:nvSpPr>
        <xdr:cNvPr id="85" name="テキスト ボックス 84"/>
        <xdr:cNvSpPr txBox="1"/>
      </xdr:nvSpPr>
      <xdr:spPr>
        <a:xfrm>
          <a:off x="1752111" y="520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131945</xdr:rowOff>
    </xdr:from>
    <xdr:to>
      <xdr:col>6</xdr:col>
      <xdr:colOff>38100</xdr:colOff>
      <xdr:row>32</xdr:row>
      <xdr:rowOff>62095</xdr:rowOff>
    </xdr:to>
    <xdr:sp macro="" textlink="">
      <xdr:nvSpPr>
        <xdr:cNvPr id="86" name="楕円 85"/>
        <xdr:cNvSpPr/>
      </xdr:nvSpPr>
      <xdr:spPr>
        <a:xfrm>
          <a:off x="1079500" y="54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78622</xdr:rowOff>
    </xdr:from>
    <xdr:ext cx="534377" cy="259045"/>
    <xdr:sp macro="" textlink="">
      <xdr:nvSpPr>
        <xdr:cNvPr id="87" name="テキスト ボックス 86"/>
        <xdr:cNvSpPr txBox="1"/>
      </xdr:nvSpPr>
      <xdr:spPr>
        <a:xfrm>
          <a:off x="863111" y="522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138688</xdr:rowOff>
    </xdr:from>
    <xdr:to>
      <xdr:col>24</xdr:col>
      <xdr:colOff>62865</xdr:colOff>
      <xdr:row>59</xdr:row>
      <xdr:rowOff>136728</xdr:rowOff>
    </xdr:to>
    <xdr:cxnSp macro="">
      <xdr:nvCxnSpPr>
        <xdr:cNvPr id="114" name="直線コネクタ 113"/>
        <xdr:cNvCxnSpPr/>
      </xdr:nvCxnSpPr>
      <xdr:spPr>
        <a:xfrm flipV="1">
          <a:off x="4633595" y="8711188"/>
          <a:ext cx="1270"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140555</xdr:rowOff>
    </xdr:from>
    <xdr:ext cx="534377" cy="259045"/>
    <xdr:sp macro="" textlink="">
      <xdr:nvSpPr>
        <xdr:cNvPr id="115" name="物件費最小値テキスト"/>
        <xdr:cNvSpPr txBox="1"/>
      </xdr:nvSpPr>
      <xdr:spPr>
        <a:xfrm>
          <a:off x="4686300" y="102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136728</xdr:rowOff>
    </xdr:from>
    <xdr:to>
      <xdr:col>24</xdr:col>
      <xdr:colOff>152400</xdr:colOff>
      <xdr:row>59</xdr:row>
      <xdr:rowOff>136728</xdr:rowOff>
    </xdr:to>
    <xdr:cxnSp macro="">
      <xdr:nvCxnSpPr>
        <xdr:cNvPr id="116" name="直線コネクタ 115"/>
        <xdr:cNvCxnSpPr/>
      </xdr:nvCxnSpPr>
      <xdr:spPr>
        <a:xfrm>
          <a:off x="4546600" y="10252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85365</xdr:rowOff>
    </xdr:from>
    <xdr:ext cx="534377" cy="259045"/>
    <xdr:sp macro="" textlink="">
      <xdr:nvSpPr>
        <xdr:cNvPr id="117" name="物件費最大値テキスト"/>
        <xdr:cNvSpPr txBox="1"/>
      </xdr:nvSpPr>
      <xdr:spPr>
        <a:xfrm>
          <a:off x="4686300" y="8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138688</xdr:rowOff>
    </xdr:from>
    <xdr:to>
      <xdr:col>24</xdr:col>
      <xdr:colOff>152400</xdr:colOff>
      <xdr:row>50</xdr:row>
      <xdr:rowOff>138688</xdr:rowOff>
    </xdr:to>
    <xdr:cxnSp macro="">
      <xdr:nvCxnSpPr>
        <xdr:cNvPr id="118" name="直線コネクタ 117"/>
        <xdr:cNvCxnSpPr/>
      </xdr:nvCxnSpPr>
      <xdr:spPr>
        <a:xfrm>
          <a:off x="4546600" y="8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1789</xdr:rowOff>
    </xdr:from>
    <xdr:to>
      <xdr:col>24</xdr:col>
      <xdr:colOff>63500</xdr:colOff>
      <xdr:row>55</xdr:row>
      <xdr:rowOff>31931</xdr:rowOff>
    </xdr:to>
    <xdr:cxnSp macro="">
      <xdr:nvCxnSpPr>
        <xdr:cNvPr id="119" name="直線コネクタ 118"/>
        <xdr:cNvCxnSpPr/>
      </xdr:nvCxnSpPr>
      <xdr:spPr>
        <a:xfrm flipV="1">
          <a:off x="3797300" y="9260089"/>
          <a:ext cx="838200" cy="20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131172</xdr:rowOff>
    </xdr:from>
    <xdr:ext cx="534377" cy="259045"/>
    <xdr:sp macro="" textlink="">
      <xdr:nvSpPr>
        <xdr:cNvPr id="120" name="物件費平均値テキスト"/>
        <xdr:cNvSpPr txBox="1"/>
      </xdr:nvSpPr>
      <xdr:spPr>
        <a:xfrm>
          <a:off x="4686300" y="95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152745</xdr:rowOff>
    </xdr:from>
    <xdr:to>
      <xdr:col>24</xdr:col>
      <xdr:colOff>114300</xdr:colOff>
      <xdr:row>56</xdr:row>
      <xdr:rowOff>82895</xdr:rowOff>
    </xdr:to>
    <xdr:sp macro="" textlink="">
      <xdr:nvSpPr>
        <xdr:cNvPr id="121" name="フローチャート: 判断 120"/>
        <xdr:cNvSpPr/>
      </xdr:nvSpPr>
      <xdr:spPr>
        <a:xfrm>
          <a:off x="4584700" y="95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31931</xdr:rowOff>
    </xdr:from>
    <xdr:to>
      <xdr:col>19</xdr:col>
      <xdr:colOff>177800</xdr:colOff>
      <xdr:row>56</xdr:row>
      <xdr:rowOff>123959</xdr:rowOff>
    </xdr:to>
    <xdr:cxnSp macro="">
      <xdr:nvCxnSpPr>
        <xdr:cNvPr id="122" name="直線コネクタ 121"/>
        <xdr:cNvCxnSpPr/>
      </xdr:nvCxnSpPr>
      <xdr:spPr>
        <a:xfrm flipV="1">
          <a:off x="2908300" y="9461681"/>
          <a:ext cx="889000" cy="26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149348</xdr:rowOff>
    </xdr:from>
    <xdr:to>
      <xdr:col>20</xdr:col>
      <xdr:colOff>38100</xdr:colOff>
      <xdr:row>57</xdr:row>
      <xdr:rowOff>79498</xdr:rowOff>
    </xdr:to>
    <xdr:sp macro="" textlink="">
      <xdr:nvSpPr>
        <xdr:cNvPr id="123" name="フローチャート: 判断 122"/>
        <xdr:cNvSpPr/>
      </xdr:nvSpPr>
      <xdr:spPr>
        <a:xfrm>
          <a:off x="3746500" y="975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70625</xdr:rowOff>
    </xdr:from>
    <xdr:ext cx="534377" cy="259045"/>
    <xdr:sp macro="" textlink="">
      <xdr:nvSpPr>
        <xdr:cNvPr id="124" name="テキスト ボックス 123"/>
        <xdr:cNvSpPr txBox="1"/>
      </xdr:nvSpPr>
      <xdr:spPr>
        <a:xfrm>
          <a:off x="3530111" y="984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69062</xdr:rowOff>
    </xdr:from>
    <xdr:to>
      <xdr:col>15</xdr:col>
      <xdr:colOff>50800</xdr:colOff>
      <xdr:row>56</xdr:row>
      <xdr:rowOff>123959</xdr:rowOff>
    </xdr:to>
    <xdr:cxnSp macro="">
      <xdr:nvCxnSpPr>
        <xdr:cNvPr id="125" name="直線コネクタ 124"/>
        <xdr:cNvCxnSpPr/>
      </xdr:nvCxnSpPr>
      <xdr:spPr>
        <a:xfrm>
          <a:off x="2019300" y="9670262"/>
          <a:ext cx="889000" cy="5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94125</xdr:rowOff>
    </xdr:from>
    <xdr:to>
      <xdr:col>15</xdr:col>
      <xdr:colOff>101600</xdr:colOff>
      <xdr:row>58</xdr:row>
      <xdr:rowOff>24275</xdr:rowOff>
    </xdr:to>
    <xdr:sp macro="" textlink="">
      <xdr:nvSpPr>
        <xdr:cNvPr id="126" name="フローチャート: 判断 125"/>
        <xdr:cNvSpPr/>
      </xdr:nvSpPr>
      <xdr:spPr>
        <a:xfrm>
          <a:off x="2857500" y="986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15402</xdr:rowOff>
    </xdr:from>
    <xdr:ext cx="534377" cy="259045"/>
    <xdr:sp macro="" textlink="">
      <xdr:nvSpPr>
        <xdr:cNvPr id="127" name="テキスト ボックス 126"/>
        <xdr:cNvSpPr txBox="1"/>
      </xdr:nvSpPr>
      <xdr:spPr>
        <a:xfrm>
          <a:off x="2641111" y="99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69062</xdr:rowOff>
    </xdr:from>
    <xdr:to>
      <xdr:col>10</xdr:col>
      <xdr:colOff>114300</xdr:colOff>
      <xdr:row>57</xdr:row>
      <xdr:rowOff>39084</xdr:rowOff>
    </xdr:to>
    <xdr:cxnSp macro="">
      <xdr:nvCxnSpPr>
        <xdr:cNvPr id="128" name="直線コネクタ 127"/>
        <xdr:cNvCxnSpPr/>
      </xdr:nvCxnSpPr>
      <xdr:spPr>
        <a:xfrm flipV="1">
          <a:off x="1130300" y="9670262"/>
          <a:ext cx="889000" cy="1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109670</xdr:rowOff>
    </xdr:from>
    <xdr:to>
      <xdr:col>10</xdr:col>
      <xdr:colOff>165100</xdr:colOff>
      <xdr:row>58</xdr:row>
      <xdr:rowOff>39820</xdr:rowOff>
    </xdr:to>
    <xdr:sp macro="" textlink="">
      <xdr:nvSpPr>
        <xdr:cNvPr id="129" name="フローチャート: 判断 128"/>
        <xdr:cNvSpPr/>
      </xdr:nvSpPr>
      <xdr:spPr>
        <a:xfrm>
          <a:off x="1968500" y="988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30947</xdr:rowOff>
    </xdr:from>
    <xdr:ext cx="534377" cy="259045"/>
    <xdr:sp macro="" textlink="">
      <xdr:nvSpPr>
        <xdr:cNvPr id="130" name="テキスト ボックス 129"/>
        <xdr:cNvSpPr txBox="1"/>
      </xdr:nvSpPr>
      <xdr:spPr>
        <a:xfrm>
          <a:off x="1752111" y="997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158460</xdr:rowOff>
    </xdr:from>
    <xdr:to>
      <xdr:col>6</xdr:col>
      <xdr:colOff>38100</xdr:colOff>
      <xdr:row>58</xdr:row>
      <xdr:rowOff>88610</xdr:rowOff>
    </xdr:to>
    <xdr:sp macro="" textlink="">
      <xdr:nvSpPr>
        <xdr:cNvPr id="131" name="フローチャート: 判断 130"/>
        <xdr:cNvSpPr/>
      </xdr:nvSpPr>
      <xdr:spPr>
        <a:xfrm>
          <a:off x="1079500" y="99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79737</xdr:rowOff>
    </xdr:from>
    <xdr:ext cx="534377" cy="259045"/>
    <xdr:sp macro="" textlink="">
      <xdr:nvSpPr>
        <xdr:cNvPr id="132" name="テキスト ボックス 131"/>
        <xdr:cNvSpPr txBox="1"/>
      </xdr:nvSpPr>
      <xdr:spPr>
        <a:xfrm>
          <a:off x="863111" y="100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122439</xdr:rowOff>
    </xdr:from>
    <xdr:to>
      <xdr:col>24</xdr:col>
      <xdr:colOff>114300</xdr:colOff>
      <xdr:row>54</xdr:row>
      <xdr:rowOff>52589</xdr:rowOff>
    </xdr:to>
    <xdr:sp macro="" textlink="">
      <xdr:nvSpPr>
        <xdr:cNvPr id="138" name="楕円 137"/>
        <xdr:cNvSpPr/>
      </xdr:nvSpPr>
      <xdr:spPr>
        <a:xfrm>
          <a:off x="4584700" y="92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145316</xdr:rowOff>
    </xdr:from>
    <xdr:ext cx="534377" cy="259045"/>
    <xdr:sp macro="" textlink="">
      <xdr:nvSpPr>
        <xdr:cNvPr id="139" name="物件費該当値テキスト"/>
        <xdr:cNvSpPr txBox="1"/>
      </xdr:nvSpPr>
      <xdr:spPr>
        <a:xfrm>
          <a:off x="4686300" y="90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152581</xdr:rowOff>
    </xdr:from>
    <xdr:to>
      <xdr:col>20</xdr:col>
      <xdr:colOff>38100</xdr:colOff>
      <xdr:row>55</xdr:row>
      <xdr:rowOff>82731</xdr:rowOff>
    </xdr:to>
    <xdr:sp macro="" textlink="">
      <xdr:nvSpPr>
        <xdr:cNvPr id="140" name="楕円 139"/>
        <xdr:cNvSpPr/>
      </xdr:nvSpPr>
      <xdr:spPr>
        <a:xfrm>
          <a:off x="3746500" y="941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99258</xdr:rowOff>
    </xdr:from>
    <xdr:ext cx="534377" cy="259045"/>
    <xdr:sp macro="" textlink="">
      <xdr:nvSpPr>
        <xdr:cNvPr id="141" name="テキスト ボックス 140"/>
        <xdr:cNvSpPr txBox="1"/>
      </xdr:nvSpPr>
      <xdr:spPr>
        <a:xfrm>
          <a:off x="3530111" y="918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73159</xdr:rowOff>
    </xdr:from>
    <xdr:to>
      <xdr:col>15</xdr:col>
      <xdr:colOff>101600</xdr:colOff>
      <xdr:row>57</xdr:row>
      <xdr:rowOff>3309</xdr:rowOff>
    </xdr:to>
    <xdr:sp macro="" textlink="">
      <xdr:nvSpPr>
        <xdr:cNvPr id="142" name="楕円 141"/>
        <xdr:cNvSpPr/>
      </xdr:nvSpPr>
      <xdr:spPr>
        <a:xfrm>
          <a:off x="2857500" y="96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19836</xdr:rowOff>
    </xdr:from>
    <xdr:ext cx="534377" cy="259045"/>
    <xdr:sp macro="" textlink="">
      <xdr:nvSpPr>
        <xdr:cNvPr id="143" name="テキスト ボックス 142"/>
        <xdr:cNvSpPr txBox="1"/>
      </xdr:nvSpPr>
      <xdr:spPr>
        <a:xfrm>
          <a:off x="2641111" y="94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18262</xdr:rowOff>
    </xdr:from>
    <xdr:to>
      <xdr:col>10</xdr:col>
      <xdr:colOff>165100</xdr:colOff>
      <xdr:row>56</xdr:row>
      <xdr:rowOff>119862</xdr:rowOff>
    </xdr:to>
    <xdr:sp macro="" textlink="">
      <xdr:nvSpPr>
        <xdr:cNvPr id="144" name="楕円 143"/>
        <xdr:cNvSpPr/>
      </xdr:nvSpPr>
      <xdr:spPr>
        <a:xfrm>
          <a:off x="1968500" y="96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136389</xdr:rowOff>
    </xdr:from>
    <xdr:ext cx="534377" cy="259045"/>
    <xdr:sp macro="" textlink="">
      <xdr:nvSpPr>
        <xdr:cNvPr id="145" name="テキスト ボックス 144"/>
        <xdr:cNvSpPr txBox="1"/>
      </xdr:nvSpPr>
      <xdr:spPr>
        <a:xfrm>
          <a:off x="1752111" y="93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159734</xdr:rowOff>
    </xdr:from>
    <xdr:to>
      <xdr:col>6</xdr:col>
      <xdr:colOff>38100</xdr:colOff>
      <xdr:row>57</xdr:row>
      <xdr:rowOff>89884</xdr:rowOff>
    </xdr:to>
    <xdr:sp macro="" textlink="">
      <xdr:nvSpPr>
        <xdr:cNvPr id="146" name="楕円 145"/>
        <xdr:cNvSpPr/>
      </xdr:nvSpPr>
      <xdr:spPr>
        <a:xfrm>
          <a:off x="1079500" y="97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106411</xdr:rowOff>
    </xdr:from>
    <xdr:ext cx="534377" cy="259045"/>
    <xdr:sp macro="" textlink="">
      <xdr:nvSpPr>
        <xdr:cNvPr id="147" name="テキスト ボックス 146"/>
        <xdr:cNvSpPr txBox="1"/>
      </xdr:nvSpPr>
      <xdr:spPr>
        <a:xfrm>
          <a:off x="863111" y="953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133871</xdr:rowOff>
    </xdr:from>
    <xdr:to>
      <xdr:col>24</xdr:col>
      <xdr:colOff>62865</xdr:colOff>
      <xdr:row>77</xdr:row>
      <xdr:rowOff>151816</xdr:rowOff>
    </xdr:to>
    <xdr:cxnSp macro="">
      <xdr:nvCxnSpPr>
        <xdr:cNvPr id="167" name="直線コネクタ 166"/>
        <xdr:cNvCxnSpPr/>
      </xdr:nvCxnSpPr>
      <xdr:spPr>
        <a:xfrm flipV="1">
          <a:off x="4633595" y="12135371"/>
          <a:ext cx="1270" cy="121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155643</xdr:rowOff>
    </xdr:from>
    <xdr:ext cx="378565" cy="259045"/>
    <xdr:sp macro="" textlink="">
      <xdr:nvSpPr>
        <xdr:cNvPr id="168" name="維持補修費最小値テキスト"/>
        <xdr:cNvSpPr txBox="1"/>
      </xdr:nvSpPr>
      <xdr:spPr>
        <a:xfrm>
          <a:off x="4686300" y="13357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151816</xdr:rowOff>
    </xdr:from>
    <xdr:to>
      <xdr:col>24</xdr:col>
      <xdr:colOff>152400</xdr:colOff>
      <xdr:row>77</xdr:row>
      <xdr:rowOff>151816</xdr:rowOff>
    </xdr:to>
    <xdr:cxnSp macro="">
      <xdr:nvCxnSpPr>
        <xdr:cNvPr id="169" name="直線コネクタ 168"/>
        <xdr:cNvCxnSpPr/>
      </xdr:nvCxnSpPr>
      <xdr:spPr>
        <a:xfrm>
          <a:off x="4546600" y="1335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80548</xdr:rowOff>
    </xdr:from>
    <xdr:ext cx="534377" cy="259045"/>
    <xdr:sp macro="" textlink="">
      <xdr:nvSpPr>
        <xdr:cNvPr id="170" name="維持補修費最大値テキスト"/>
        <xdr:cNvSpPr txBox="1"/>
      </xdr:nvSpPr>
      <xdr:spPr>
        <a:xfrm>
          <a:off x="4686300" y="1191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133871</xdr:rowOff>
    </xdr:from>
    <xdr:to>
      <xdr:col>24</xdr:col>
      <xdr:colOff>152400</xdr:colOff>
      <xdr:row>70</xdr:row>
      <xdr:rowOff>133871</xdr:rowOff>
    </xdr:to>
    <xdr:cxnSp macro="">
      <xdr:nvCxnSpPr>
        <xdr:cNvPr id="171" name="直線コネクタ 170"/>
        <xdr:cNvCxnSpPr/>
      </xdr:nvCxnSpPr>
      <xdr:spPr>
        <a:xfrm>
          <a:off x="4546600" y="1213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48775</xdr:rowOff>
    </xdr:from>
    <xdr:to>
      <xdr:col>24</xdr:col>
      <xdr:colOff>63500</xdr:colOff>
      <xdr:row>75</xdr:row>
      <xdr:rowOff>122098</xdr:rowOff>
    </xdr:to>
    <xdr:cxnSp macro="">
      <xdr:nvCxnSpPr>
        <xdr:cNvPr id="172" name="直線コネクタ 171"/>
        <xdr:cNvCxnSpPr/>
      </xdr:nvCxnSpPr>
      <xdr:spPr>
        <a:xfrm flipV="1">
          <a:off x="3797300" y="12736075"/>
          <a:ext cx="838200" cy="24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87901</xdr:rowOff>
    </xdr:from>
    <xdr:ext cx="469744" cy="259045"/>
    <xdr:sp macro="" textlink="">
      <xdr:nvSpPr>
        <xdr:cNvPr id="173" name="維持補修費平均値テキスト"/>
        <xdr:cNvSpPr txBox="1"/>
      </xdr:nvSpPr>
      <xdr:spPr>
        <a:xfrm>
          <a:off x="4686300" y="1294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109474</xdr:rowOff>
    </xdr:from>
    <xdr:to>
      <xdr:col>24</xdr:col>
      <xdr:colOff>114300</xdr:colOff>
      <xdr:row>76</xdr:row>
      <xdr:rowOff>39624</xdr:rowOff>
    </xdr:to>
    <xdr:sp macro="" textlink="">
      <xdr:nvSpPr>
        <xdr:cNvPr id="174" name="フローチャート: 判断 173"/>
        <xdr:cNvSpPr/>
      </xdr:nvSpPr>
      <xdr:spPr>
        <a:xfrm>
          <a:off x="45847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122098</xdr:rowOff>
    </xdr:from>
    <xdr:to>
      <xdr:col>19</xdr:col>
      <xdr:colOff>177800</xdr:colOff>
      <xdr:row>75</xdr:row>
      <xdr:rowOff>170504</xdr:rowOff>
    </xdr:to>
    <xdr:cxnSp macro="">
      <xdr:nvCxnSpPr>
        <xdr:cNvPr id="175" name="直線コネクタ 174"/>
        <xdr:cNvCxnSpPr/>
      </xdr:nvCxnSpPr>
      <xdr:spPr>
        <a:xfrm flipV="1">
          <a:off x="2908300" y="12980848"/>
          <a:ext cx="889000" cy="4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28493</xdr:rowOff>
    </xdr:from>
    <xdr:to>
      <xdr:col>20</xdr:col>
      <xdr:colOff>38100</xdr:colOff>
      <xdr:row>76</xdr:row>
      <xdr:rowOff>130093</xdr:rowOff>
    </xdr:to>
    <xdr:sp macro="" textlink="">
      <xdr:nvSpPr>
        <xdr:cNvPr id="176" name="フローチャート: 判断 175"/>
        <xdr:cNvSpPr/>
      </xdr:nvSpPr>
      <xdr:spPr>
        <a:xfrm>
          <a:off x="3746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121220</xdr:rowOff>
    </xdr:from>
    <xdr:ext cx="469744" cy="259045"/>
    <xdr:sp macro="" textlink="">
      <xdr:nvSpPr>
        <xdr:cNvPr id="177" name="テキスト ボックス 176"/>
        <xdr:cNvSpPr txBox="1"/>
      </xdr:nvSpPr>
      <xdr:spPr>
        <a:xfrm>
          <a:off x="3562428" y="1315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143186</xdr:rowOff>
    </xdr:from>
    <xdr:to>
      <xdr:col>15</xdr:col>
      <xdr:colOff>50800</xdr:colOff>
      <xdr:row>75</xdr:row>
      <xdr:rowOff>170504</xdr:rowOff>
    </xdr:to>
    <xdr:cxnSp macro="">
      <xdr:nvCxnSpPr>
        <xdr:cNvPr id="178" name="直線コネクタ 177"/>
        <xdr:cNvCxnSpPr/>
      </xdr:nvCxnSpPr>
      <xdr:spPr>
        <a:xfrm>
          <a:off x="2019300" y="13001936"/>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7519</xdr:rowOff>
    </xdr:from>
    <xdr:to>
      <xdr:col>15</xdr:col>
      <xdr:colOff>101600</xdr:colOff>
      <xdr:row>76</xdr:row>
      <xdr:rowOff>109119</xdr:rowOff>
    </xdr:to>
    <xdr:sp macro="" textlink="">
      <xdr:nvSpPr>
        <xdr:cNvPr id="179" name="フローチャート: 判断 178"/>
        <xdr:cNvSpPr/>
      </xdr:nvSpPr>
      <xdr:spPr>
        <a:xfrm>
          <a:off x="2857500" y="130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100246</xdr:rowOff>
    </xdr:from>
    <xdr:ext cx="469744" cy="259045"/>
    <xdr:sp macro="" textlink="">
      <xdr:nvSpPr>
        <xdr:cNvPr id="180" name="テキスト ボックス 179"/>
        <xdr:cNvSpPr txBox="1"/>
      </xdr:nvSpPr>
      <xdr:spPr>
        <a:xfrm>
          <a:off x="2673428" y="131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143186</xdr:rowOff>
    </xdr:from>
    <xdr:to>
      <xdr:col>10</xdr:col>
      <xdr:colOff>114300</xdr:colOff>
      <xdr:row>76</xdr:row>
      <xdr:rowOff>41917</xdr:rowOff>
    </xdr:to>
    <xdr:cxnSp macro="">
      <xdr:nvCxnSpPr>
        <xdr:cNvPr id="181" name="直線コネクタ 180"/>
        <xdr:cNvCxnSpPr/>
      </xdr:nvCxnSpPr>
      <xdr:spPr>
        <a:xfrm flipV="1">
          <a:off x="1130300" y="13001936"/>
          <a:ext cx="889000" cy="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160565</xdr:rowOff>
    </xdr:from>
    <xdr:to>
      <xdr:col>10</xdr:col>
      <xdr:colOff>165100</xdr:colOff>
      <xdr:row>76</xdr:row>
      <xdr:rowOff>90715</xdr:rowOff>
    </xdr:to>
    <xdr:sp macro="" textlink="">
      <xdr:nvSpPr>
        <xdr:cNvPr id="182" name="フローチャート: 判断 181"/>
        <xdr:cNvSpPr/>
      </xdr:nvSpPr>
      <xdr:spPr>
        <a:xfrm>
          <a:off x="1968500" y="1301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81842</xdr:rowOff>
    </xdr:from>
    <xdr:ext cx="469744" cy="259045"/>
    <xdr:sp macro="" textlink="">
      <xdr:nvSpPr>
        <xdr:cNvPr id="183" name="テキスト ボックス 182"/>
        <xdr:cNvSpPr txBox="1"/>
      </xdr:nvSpPr>
      <xdr:spPr>
        <a:xfrm>
          <a:off x="1784428" y="1311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26836</xdr:rowOff>
    </xdr:from>
    <xdr:to>
      <xdr:col>6</xdr:col>
      <xdr:colOff>38100</xdr:colOff>
      <xdr:row>76</xdr:row>
      <xdr:rowOff>128436</xdr:rowOff>
    </xdr:to>
    <xdr:sp macro="" textlink="">
      <xdr:nvSpPr>
        <xdr:cNvPr id="184" name="フローチャート: 判断 183"/>
        <xdr:cNvSpPr/>
      </xdr:nvSpPr>
      <xdr:spPr>
        <a:xfrm>
          <a:off x="10795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119563</xdr:rowOff>
    </xdr:from>
    <xdr:ext cx="469744" cy="259045"/>
    <xdr:sp macro="" textlink="">
      <xdr:nvSpPr>
        <xdr:cNvPr id="185" name="テキスト ボックス 184"/>
        <xdr:cNvSpPr txBox="1"/>
      </xdr:nvSpPr>
      <xdr:spPr>
        <a:xfrm>
          <a:off x="895428" y="1314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169425</xdr:rowOff>
    </xdr:from>
    <xdr:to>
      <xdr:col>24</xdr:col>
      <xdr:colOff>114300</xdr:colOff>
      <xdr:row>74</xdr:row>
      <xdr:rowOff>99575</xdr:rowOff>
    </xdr:to>
    <xdr:sp macro="" textlink="">
      <xdr:nvSpPr>
        <xdr:cNvPr id="191" name="楕円 190"/>
        <xdr:cNvSpPr/>
      </xdr:nvSpPr>
      <xdr:spPr>
        <a:xfrm>
          <a:off x="4584700" y="126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20852</xdr:rowOff>
    </xdr:from>
    <xdr:ext cx="534377" cy="259045"/>
    <xdr:sp macro="" textlink="">
      <xdr:nvSpPr>
        <xdr:cNvPr id="192" name="維持補修費該当値テキスト"/>
        <xdr:cNvSpPr txBox="1"/>
      </xdr:nvSpPr>
      <xdr:spPr>
        <a:xfrm>
          <a:off x="4686300" y="1253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71298</xdr:rowOff>
    </xdr:from>
    <xdr:to>
      <xdr:col>20</xdr:col>
      <xdr:colOff>38100</xdr:colOff>
      <xdr:row>76</xdr:row>
      <xdr:rowOff>1448</xdr:rowOff>
    </xdr:to>
    <xdr:sp macro="" textlink="">
      <xdr:nvSpPr>
        <xdr:cNvPr id="193" name="楕円 192"/>
        <xdr:cNvSpPr/>
      </xdr:nvSpPr>
      <xdr:spPr>
        <a:xfrm>
          <a:off x="3746500" y="129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17975</xdr:rowOff>
    </xdr:from>
    <xdr:ext cx="469744" cy="259045"/>
    <xdr:sp macro="" textlink="">
      <xdr:nvSpPr>
        <xdr:cNvPr id="194" name="テキスト ボックス 193"/>
        <xdr:cNvSpPr txBox="1"/>
      </xdr:nvSpPr>
      <xdr:spPr>
        <a:xfrm>
          <a:off x="3562428" y="1270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119704</xdr:rowOff>
    </xdr:from>
    <xdr:to>
      <xdr:col>15</xdr:col>
      <xdr:colOff>101600</xdr:colOff>
      <xdr:row>76</xdr:row>
      <xdr:rowOff>49854</xdr:rowOff>
    </xdr:to>
    <xdr:sp macro="" textlink="">
      <xdr:nvSpPr>
        <xdr:cNvPr id="195" name="楕円 194"/>
        <xdr:cNvSpPr/>
      </xdr:nvSpPr>
      <xdr:spPr>
        <a:xfrm>
          <a:off x="2857500" y="129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66381</xdr:rowOff>
    </xdr:from>
    <xdr:ext cx="469744" cy="259045"/>
    <xdr:sp macro="" textlink="">
      <xdr:nvSpPr>
        <xdr:cNvPr id="196" name="テキスト ボックス 195"/>
        <xdr:cNvSpPr txBox="1"/>
      </xdr:nvSpPr>
      <xdr:spPr>
        <a:xfrm>
          <a:off x="2673428" y="1275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92386</xdr:rowOff>
    </xdr:from>
    <xdr:to>
      <xdr:col>10</xdr:col>
      <xdr:colOff>165100</xdr:colOff>
      <xdr:row>76</xdr:row>
      <xdr:rowOff>22535</xdr:rowOff>
    </xdr:to>
    <xdr:sp macro="" textlink="">
      <xdr:nvSpPr>
        <xdr:cNvPr id="197" name="楕円 196"/>
        <xdr:cNvSpPr/>
      </xdr:nvSpPr>
      <xdr:spPr>
        <a:xfrm>
          <a:off x="1968500" y="129511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39063</xdr:rowOff>
    </xdr:from>
    <xdr:ext cx="469744" cy="259045"/>
    <xdr:sp macro="" textlink="">
      <xdr:nvSpPr>
        <xdr:cNvPr id="198" name="テキスト ボックス 197"/>
        <xdr:cNvSpPr txBox="1"/>
      </xdr:nvSpPr>
      <xdr:spPr>
        <a:xfrm>
          <a:off x="1784428" y="1272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162567</xdr:rowOff>
    </xdr:from>
    <xdr:to>
      <xdr:col>6</xdr:col>
      <xdr:colOff>38100</xdr:colOff>
      <xdr:row>76</xdr:row>
      <xdr:rowOff>92717</xdr:rowOff>
    </xdr:to>
    <xdr:sp macro="" textlink="">
      <xdr:nvSpPr>
        <xdr:cNvPr id="199" name="楕円 198"/>
        <xdr:cNvSpPr/>
      </xdr:nvSpPr>
      <xdr:spPr>
        <a:xfrm>
          <a:off x="10795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109243</xdr:rowOff>
    </xdr:from>
    <xdr:ext cx="469744" cy="259045"/>
    <xdr:sp macro="" textlink="">
      <xdr:nvSpPr>
        <xdr:cNvPr id="200" name="テキスト ボックス 199"/>
        <xdr:cNvSpPr txBox="1"/>
      </xdr:nvSpPr>
      <xdr:spPr>
        <a:xfrm>
          <a:off x="895428" y="127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100761</xdr:rowOff>
    </xdr:from>
    <xdr:to>
      <xdr:col>24</xdr:col>
      <xdr:colOff>62865</xdr:colOff>
      <xdr:row>99</xdr:row>
      <xdr:rowOff>36361</xdr:rowOff>
    </xdr:to>
    <xdr:cxnSp macro="">
      <xdr:nvCxnSpPr>
        <xdr:cNvPr id="225" name="直線コネクタ 224"/>
        <xdr:cNvCxnSpPr/>
      </xdr:nvCxnSpPr>
      <xdr:spPr>
        <a:xfrm flipV="1">
          <a:off x="4633595" y="15531261"/>
          <a:ext cx="1270" cy="147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40188</xdr:rowOff>
    </xdr:from>
    <xdr:ext cx="534377" cy="259045"/>
    <xdr:sp macro="" textlink="">
      <xdr:nvSpPr>
        <xdr:cNvPr id="226" name="扶助費最小値テキスト"/>
        <xdr:cNvSpPr txBox="1"/>
      </xdr:nvSpPr>
      <xdr:spPr>
        <a:xfrm>
          <a:off x="4686300" y="1701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36361</xdr:rowOff>
    </xdr:from>
    <xdr:to>
      <xdr:col>24</xdr:col>
      <xdr:colOff>152400</xdr:colOff>
      <xdr:row>99</xdr:row>
      <xdr:rowOff>36361</xdr:rowOff>
    </xdr:to>
    <xdr:cxnSp macro="">
      <xdr:nvCxnSpPr>
        <xdr:cNvPr id="227" name="直線コネクタ 226"/>
        <xdr:cNvCxnSpPr/>
      </xdr:nvCxnSpPr>
      <xdr:spPr>
        <a:xfrm>
          <a:off x="4546600" y="1700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47438</xdr:rowOff>
    </xdr:from>
    <xdr:ext cx="599010" cy="259045"/>
    <xdr:sp macro="" textlink="">
      <xdr:nvSpPr>
        <xdr:cNvPr id="228" name="扶助費最大値テキスト"/>
        <xdr:cNvSpPr txBox="1"/>
      </xdr:nvSpPr>
      <xdr:spPr>
        <a:xfrm>
          <a:off x="4686300" y="1530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100761</xdr:rowOff>
    </xdr:from>
    <xdr:to>
      <xdr:col>24</xdr:col>
      <xdr:colOff>152400</xdr:colOff>
      <xdr:row>90</xdr:row>
      <xdr:rowOff>100761</xdr:rowOff>
    </xdr:to>
    <xdr:cxnSp macro="">
      <xdr:nvCxnSpPr>
        <xdr:cNvPr id="229" name="直線コネクタ 228"/>
        <xdr:cNvCxnSpPr/>
      </xdr:nvCxnSpPr>
      <xdr:spPr>
        <a:xfrm>
          <a:off x="4546600" y="1553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12688</xdr:rowOff>
    </xdr:from>
    <xdr:to>
      <xdr:col>24</xdr:col>
      <xdr:colOff>63500</xdr:colOff>
      <xdr:row>99</xdr:row>
      <xdr:rowOff>21247</xdr:rowOff>
    </xdr:to>
    <xdr:cxnSp macro="">
      <xdr:nvCxnSpPr>
        <xdr:cNvPr id="230" name="直線コネクタ 229"/>
        <xdr:cNvCxnSpPr/>
      </xdr:nvCxnSpPr>
      <xdr:spPr>
        <a:xfrm flipV="1">
          <a:off x="3797300" y="16986238"/>
          <a:ext cx="8382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94963</xdr:rowOff>
    </xdr:from>
    <xdr:ext cx="599010" cy="259045"/>
    <xdr:sp macro="" textlink="">
      <xdr:nvSpPr>
        <xdr:cNvPr id="231" name="扶助費平均値テキスト"/>
        <xdr:cNvSpPr txBox="1"/>
      </xdr:nvSpPr>
      <xdr:spPr>
        <a:xfrm>
          <a:off x="4686300" y="16382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72086</xdr:rowOff>
    </xdr:from>
    <xdr:to>
      <xdr:col>24</xdr:col>
      <xdr:colOff>114300</xdr:colOff>
      <xdr:row>97</xdr:row>
      <xdr:rowOff>2236</xdr:rowOff>
    </xdr:to>
    <xdr:sp macro="" textlink="">
      <xdr:nvSpPr>
        <xdr:cNvPr id="232" name="フローチャート: 判断 231"/>
        <xdr:cNvSpPr/>
      </xdr:nvSpPr>
      <xdr:spPr>
        <a:xfrm>
          <a:off x="4584700" y="165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21247</xdr:rowOff>
    </xdr:from>
    <xdr:to>
      <xdr:col>19</xdr:col>
      <xdr:colOff>177800</xdr:colOff>
      <xdr:row>99</xdr:row>
      <xdr:rowOff>77064</xdr:rowOff>
    </xdr:to>
    <xdr:cxnSp macro="">
      <xdr:nvCxnSpPr>
        <xdr:cNvPr id="233" name="直線コネクタ 232"/>
        <xdr:cNvCxnSpPr/>
      </xdr:nvCxnSpPr>
      <xdr:spPr>
        <a:xfrm flipV="1">
          <a:off x="2908300" y="16994797"/>
          <a:ext cx="8890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163627</xdr:rowOff>
    </xdr:from>
    <xdr:to>
      <xdr:col>20</xdr:col>
      <xdr:colOff>38100</xdr:colOff>
      <xdr:row>97</xdr:row>
      <xdr:rowOff>93777</xdr:rowOff>
    </xdr:to>
    <xdr:sp macro="" textlink="">
      <xdr:nvSpPr>
        <xdr:cNvPr id="234" name="フローチャート: 判断 233"/>
        <xdr:cNvSpPr/>
      </xdr:nvSpPr>
      <xdr:spPr>
        <a:xfrm>
          <a:off x="3746500" y="16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110304</xdr:rowOff>
    </xdr:from>
    <xdr:ext cx="599010" cy="259045"/>
    <xdr:sp macro="" textlink="">
      <xdr:nvSpPr>
        <xdr:cNvPr id="235" name="テキスト ボックス 234"/>
        <xdr:cNvSpPr txBox="1"/>
      </xdr:nvSpPr>
      <xdr:spPr>
        <a:xfrm>
          <a:off x="3497795" y="1639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77064</xdr:rowOff>
    </xdr:from>
    <xdr:to>
      <xdr:col>15</xdr:col>
      <xdr:colOff>50800</xdr:colOff>
      <xdr:row>99</xdr:row>
      <xdr:rowOff>103112</xdr:rowOff>
    </xdr:to>
    <xdr:cxnSp macro="">
      <xdr:nvCxnSpPr>
        <xdr:cNvPr id="236" name="直線コネクタ 235"/>
        <xdr:cNvCxnSpPr/>
      </xdr:nvCxnSpPr>
      <xdr:spPr>
        <a:xfrm flipV="1">
          <a:off x="2019300" y="17050614"/>
          <a:ext cx="889000" cy="2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65697</xdr:rowOff>
    </xdr:from>
    <xdr:to>
      <xdr:col>15</xdr:col>
      <xdr:colOff>101600</xdr:colOff>
      <xdr:row>97</xdr:row>
      <xdr:rowOff>167297</xdr:rowOff>
    </xdr:to>
    <xdr:sp macro="" textlink="">
      <xdr:nvSpPr>
        <xdr:cNvPr id="237" name="フローチャート: 判断 236"/>
        <xdr:cNvSpPr/>
      </xdr:nvSpPr>
      <xdr:spPr>
        <a:xfrm>
          <a:off x="2857500" y="1669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12374</xdr:rowOff>
    </xdr:from>
    <xdr:ext cx="599010" cy="259045"/>
    <xdr:sp macro="" textlink="">
      <xdr:nvSpPr>
        <xdr:cNvPr id="238" name="テキスト ボックス 237"/>
        <xdr:cNvSpPr txBox="1"/>
      </xdr:nvSpPr>
      <xdr:spPr>
        <a:xfrm>
          <a:off x="2608795" y="1647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88430</xdr:rowOff>
    </xdr:from>
    <xdr:to>
      <xdr:col>10</xdr:col>
      <xdr:colOff>114300</xdr:colOff>
      <xdr:row>99</xdr:row>
      <xdr:rowOff>103112</xdr:rowOff>
    </xdr:to>
    <xdr:cxnSp macro="">
      <xdr:nvCxnSpPr>
        <xdr:cNvPr id="239" name="直線コネクタ 238"/>
        <xdr:cNvCxnSpPr/>
      </xdr:nvCxnSpPr>
      <xdr:spPr>
        <a:xfrm>
          <a:off x="1130300" y="17061980"/>
          <a:ext cx="889000" cy="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87148</xdr:rowOff>
    </xdr:from>
    <xdr:to>
      <xdr:col>10</xdr:col>
      <xdr:colOff>165100</xdr:colOff>
      <xdr:row>98</xdr:row>
      <xdr:rowOff>17298</xdr:rowOff>
    </xdr:to>
    <xdr:sp macro="" textlink="">
      <xdr:nvSpPr>
        <xdr:cNvPr id="240" name="フローチャート: 判断 239"/>
        <xdr:cNvSpPr/>
      </xdr:nvSpPr>
      <xdr:spPr>
        <a:xfrm>
          <a:off x="1968500" y="167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33825</xdr:rowOff>
    </xdr:from>
    <xdr:ext cx="599010" cy="259045"/>
    <xdr:sp macro="" textlink="">
      <xdr:nvSpPr>
        <xdr:cNvPr id="241" name="テキスト ボックス 240"/>
        <xdr:cNvSpPr txBox="1"/>
      </xdr:nvSpPr>
      <xdr:spPr>
        <a:xfrm>
          <a:off x="1719795" y="1649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116167</xdr:rowOff>
    </xdr:from>
    <xdr:to>
      <xdr:col>6</xdr:col>
      <xdr:colOff>38100</xdr:colOff>
      <xdr:row>98</xdr:row>
      <xdr:rowOff>46317</xdr:rowOff>
    </xdr:to>
    <xdr:sp macro="" textlink="">
      <xdr:nvSpPr>
        <xdr:cNvPr id="242" name="フローチャート: 判断 241"/>
        <xdr:cNvSpPr/>
      </xdr:nvSpPr>
      <xdr:spPr>
        <a:xfrm>
          <a:off x="1079500" y="167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62844</xdr:rowOff>
    </xdr:from>
    <xdr:ext cx="599010" cy="259045"/>
    <xdr:sp macro="" textlink="">
      <xdr:nvSpPr>
        <xdr:cNvPr id="243" name="テキスト ボックス 242"/>
        <xdr:cNvSpPr txBox="1"/>
      </xdr:nvSpPr>
      <xdr:spPr>
        <a:xfrm>
          <a:off x="830795" y="1652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133338</xdr:rowOff>
    </xdr:from>
    <xdr:to>
      <xdr:col>24</xdr:col>
      <xdr:colOff>114300</xdr:colOff>
      <xdr:row>99</xdr:row>
      <xdr:rowOff>63488</xdr:rowOff>
    </xdr:to>
    <xdr:sp macro="" textlink="">
      <xdr:nvSpPr>
        <xdr:cNvPr id="249" name="楕円 248"/>
        <xdr:cNvSpPr/>
      </xdr:nvSpPr>
      <xdr:spPr>
        <a:xfrm>
          <a:off x="4584700" y="169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48265</xdr:rowOff>
    </xdr:from>
    <xdr:ext cx="534377" cy="259045"/>
    <xdr:sp macro="" textlink="">
      <xdr:nvSpPr>
        <xdr:cNvPr id="250" name="扶助費該当値テキスト"/>
        <xdr:cNvSpPr txBox="1"/>
      </xdr:nvSpPr>
      <xdr:spPr>
        <a:xfrm>
          <a:off x="4686300" y="168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141897</xdr:rowOff>
    </xdr:from>
    <xdr:to>
      <xdr:col>20</xdr:col>
      <xdr:colOff>38100</xdr:colOff>
      <xdr:row>99</xdr:row>
      <xdr:rowOff>72047</xdr:rowOff>
    </xdr:to>
    <xdr:sp macro="" textlink="">
      <xdr:nvSpPr>
        <xdr:cNvPr id="251" name="楕円 250"/>
        <xdr:cNvSpPr/>
      </xdr:nvSpPr>
      <xdr:spPr>
        <a:xfrm>
          <a:off x="3746500" y="1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63174</xdr:rowOff>
    </xdr:from>
    <xdr:ext cx="534377" cy="259045"/>
    <xdr:sp macro="" textlink="">
      <xdr:nvSpPr>
        <xdr:cNvPr id="252" name="テキスト ボックス 251"/>
        <xdr:cNvSpPr txBox="1"/>
      </xdr:nvSpPr>
      <xdr:spPr>
        <a:xfrm>
          <a:off x="3530111" y="1703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26264</xdr:rowOff>
    </xdr:from>
    <xdr:to>
      <xdr:col>15</xdr:col>
      <xdr:colOff>101600</xdr:colOff>
      <xdr:row>99</xdr:row>
      <xdr:rowOff>127864</xdr:rowOff>
    </xdr:to>
    <xdr:sp macro="" textlink="">
      <xdr:nvSpPr>
        <xdr:cNvPr id="253" name="楕円 252"/>
        <xdr:cNvSpPr/>
      </xdr:nvSpPr>
      <xdr:spPr>
        <a:xfrm>
          <a:off x="2857500" y="1699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118991</xdr:rowOff>
    </xdr:from>
    <xdr:ext cx="534377" cy="259045"/>
    <xdr:sp macro="" textlink="">
      <xdr:nvSpPr>
        <xdr:cNvPr id="254" name="テキスト ボックス 253"/>
        <xdr:cNvSpPr txBox="1"/>
      </xdr:nvSpPr>
      <xdr:spPr>
        <a:xfrm>
          <a:off x="2641111" y="1709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52312</xdr:rowOff>
    </xdr:from>
    <xdr:to>
      <xdr:col>10</xdr:col>
      <xdr:colOff>165100</xdr:colOff>
      <xdr:row>99</xdr:row>
      <xdr:rowOff>153912</xdr:rowOff>
    </xdr:to>
    <xdr:sp macro="" textlink="">
      <xdr:nvSpPr>
        <xdr:cNvPr id="255" name="楕円 254"/>
        <xdr:cNvSpPr/>
      </xdr:nvSpPr>
      <xdr:spPr>
        <a:xfrm>
          <a:off x="1968500" y="170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145039</xdr:rowOff>
    </xdr:from>
    <xdr:ext cx="534377" cy="259045"/>
    <xdr:sp macro="" textlink="">
      <xdr:nvSpPr>
        <xdr:cNvPr id="256" name="テキスト ボックス 255"/>
        <xdr:cNvSpPr txBox="1"/>
      </xdr:nvSpPr>
      <xdr:spPr>
        <a:xfrm>
          <a:off x="1752111" y="1711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37630</xdr:rowOff>
    </xdr:from>
    <xdr:to>
      <xdr:col>6</xdr:col>
      <xdr:colOff>38100</xdr:colOff>
      <xdr:row>99</xdr:row>
      <xdr:rowOff>139230</xdr:rowOff>
    </xdr:to>
    <xdr:sp macro="" textlink="">
      <xdr:nvSpPr>
        <xdr:cNvPr id="257" name="楕円 256"/>
        <xdr:cNvSpPr/>
      </xdr:nvSpPr>
      <xdr:spPr>
        <a:xfrm>
          <a:off x="1079500" y="170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130357</xdr:rowOff>
    </xdr:from>
    <xdr:ext cx="534377" cy="259045"/>
    <xdr:sp macro="" textlink="">
      <xdr:nvSpPr>
        <xdr:cNvPr id="258" name="テキスト ボックス 257"/>
        <xdr:cNvSpPr txBox="1"/>
      </xdr:nvSpPr>
      <xdr:spPr>
        <a:xfrm>
          <a:off x="863111" y="171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120444</xdr:rowOff>
    </xdr:from>
    <xdr:to>
      <xdr:col>54</xdr:col>
      <xdr:colOff>189865</xdr:colOff>
      <xdr:row>35</xdr:row>
      <xdr:rowOff>159436</xdr:rowOff>
    </xdr:to>
    <xdr:cxnSp macro="">
      <xdr:nvCxnSpPr>
        <xdr:cNvPr id="283" name="直線コネクタ 282"/>
        <xdr:cNvCxnSpPr/>
      </xdr:nvCxnSpPr>
      <xdr:spPr>
        <a:xfrm flipV="1">
          <a:off x="10475595" y="5435394"/>
          <a:ext cx="1270" cy="72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163263</xdr:rowOff>
    </xdr:from>
    <xdr:ext cx="599010" cy="259045"/>
    <xdr:sp macro="" textlink="">
      <xdr:nvSpPr>
        <xdr:cNvPr id="284" name="補助費等最小値テキスト"/>
        <xdr:cNvSpPr txBox="1"/>
      </xdr:nvSpPr>
      <xdr:spPr>
        <a:xfrm>
          <a:off x="10528300" y="61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159436</xdr:rowOff>
    </xdr:from>
    <xdr:to>
      <xdr:col>55</xdr:col>
      <xdr:colOff>88900</xdr:colOff>
      <xdr:row>35</xdr:row>
      <xdr:rowOff>159436</xdr:rowOff>
    </xdr:to>
    <xdr:cxnSp macro="">
      <xdr:nvCxnSpPr>
        <xdr:cNvPr id="285" name="直線コネクタ 284"/>
        <xdr:cNvCxnSpPr/>
      </xdr:nvCxnSpPr>
      <xdr:spPr>
        <a:xfrm>
          <a:off x="10388600" y="61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67121</xdr:rowOff>
    </xdr:from>
    <xdr:ext cx="599010" cy="259045"/>
    <xdr:sp macro="" textlink="">
      <xdr:nvSpPr>
        <xdr:cNvPr id="286" name="補助費等最大値テキスト"/>
        <xdr:cNvSpPr txBox="1"/>
      </xdr:nvSpPr>
      <xdr:spPr>
        <a:xfrm>
          <a:off x="10528300" y="52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120444</xdr:rowOff>
    </xdr:from>
    <xdr:to>
      <xdr:col>55</xdr:col>
      <xdr:colOff>88900</xdr:colOff>
      <xdr:row>31</xdr:row>
      <xdr:rowOff>120444</xdr:rowOff>
    </xdr:to>
    <xdr:cxnSp macro="">
      <xdr:nvCxnSpPr>
        <xdr:cNvPr id="287" name="直線コネクタ 286"/>
        <xdr:cNvCxnSpPr/>
      </xdr:nvCxnSpPr>
      <xdr:spPr>
        <a:xfrm>
          <a:off x="10388600" y="54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166484</xdr:rowOff>
    </xdr:from>
    <xdr:to>
      <xdr:col>55</xdr:col>
      <xdr:colOff>0</xdr:colOff>
      <xdr:row>37</xdr:row>
      <xdr:rowOff>121854</xdr:rowOff>
    </xdr:to>
    <xdr:cxnSp macro="">
      <xdr:nvCxnSpPr>
        <xdr:cNvPr id="288" name="直線コネクタ 287"/>
        <xdr:cNvCxnSpPr/>
      </xdr:nvCxnSpPr>
      <xdr:spPr>
        <a:xfrm flipV="1">
          <a:off x="9639300" y="5481434"/>
          <a:ext cx="838200" cy="98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136158</xdr:rowOff>
    </xdr:from>
    <xdr:ext cx="599010" cy="259045"/>
    <xdr:sp macro="" textlink="">
      <xdr:nvSpPr>
        <xdr:cNvPr id="289" name="補助費等平均値テキスト"/>
        <xdr:cNvSpPr txBox="1"/>
      </xdr:nvSpPr>
      <xdr:spPr>
        <a:xfrm>
          <a:off x="10528300" y="5794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157731</xdr:rowOff>
    </xdr:from>
    <xdr:to>
      <xdr:col>55</xdr:col>
      <xdr:colOff>50800</xdr:colOff>
      <xdr:row>34</xdr:row>
      <xdr:rowOff>87881</xdr:rowOff>
    </xdr:to>
    <xdr:sp macro="" textlink="">
      <xdr:nvSpPr>
        <xdr:cNvPr id="290" name="フローチャート: 判断 289"/>
        <xdr:cNvSpPr/>
      </xdr:nvSpPr>
      <xdr:spPr>
        <a:xfrm>
          <a:off x="10426700" y="581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121854</xdr:rowOff>
    </xdr:from>
    <xdr:to>
      <xdr:col>50</xdr:col>
      <xdr:colOff>114300</xdr:colOff>
      <xdr:row>37</xdr:row>
      <xdr:rowOff>143883</xdr:rowOff>
    </xdr:to>
    <xdr:cxnSp macro="">
      <xdr:nvCxnSpPr>
        <xdr:cNvPr id="291" name="直線コネクタ 290"/>
        <xdr:cNvCxnSpPr/>
      </xdr:nvCxnSpPr>
      <xdr:spPr>
        <a:xfrm flipV="1">
          <a:off x="8750300" y="6465504"/>
          <a:ext cx="889000" cy="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153335</xdr:rowOff>
    </xdr:from>
    <xdr:to>
      <xdr:col>50</xdr:col>
      <xdr:colOff>165100</xdr:colOff>
      <xdr:row>39</xdr:row>
      <xdr:rowOff>83485</xdr:rowOff>
    </xdr:to>
    <xdr:sp macro="" textlink="">
      <xdr:nvSpPr>
        <xdr:cNvPr id="292" name="フローチャート: 判断 291"/>
        <xdr:cNvSpPr/>
      </xdr:nvSpPr>
      <xdr:spPr>
        <a:xfrm>
          <a:off x="9588500" y="66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74612</xdr:rowOff>
    </xdr:from>
    <xdr:ext cx="534377" cy="259045"/>
    <xdr:sp macro="" textlink="">
      <xdr:nvSpPr>
        <xdr:cNvPr id="293" name="テキスト ボックス 292"/>
        <xdr:cNvSpPr txBox="1"/>
      </xdr:nvSpPr>
      <xdr:spPr>
        <a:xfrm>
          <a:off x="9372111" y="67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143883</xdr:rowOff>
    </xdr:from>
    <xdr:to>
      <xdr:col>45</xdr:col>
      <xdr:colOff>177800</xdr:colOff>
      <xdr:row>37</xdr:row>
      <xdr:rowOff>167704</xdr:rowOff>
    </xdr:to>
    <xdr:cxnSp macro="">
      <xdr:nvCxnSpPr>
        <xdr:cNvPr id="294" name="直線コネクタ 293"/>
        <xdr:cNvCxnSpPr/>
      </xdr:nvCxnSpPr>
      <xdr:spPr>
        <a:xfrm flipV="1">
          <a:off x="7861300" y="6487533"/>
          <a:ext cx="889000" cy="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5004</xdr:rowOff>
    </xdr:from>
    <xdr:to>
      <xdr:col>46</xdr:col>
      <xdr:colOff>38100</xdr:colOff>
      <xdr:row>39</xdr:row>
      <xdr:rowOff>106604</xdr:rowOff>
    </xdr:to>
    <xdr:sp macro="" textlink="">
      <xdr:nvSpPr>
        <xdr:cNvPr id="295" name="フローチャート: 判断 294"/>
        <xdr:cNvSpPr/>
      </xdr:nvSpPr>
      <xdr:spPr>
        <a:xfrm>
          <a:off x="8699500" y="669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97731</xdr:rowOff>
    </xdr:from>
    <xdr:ext cx="534377" cy="259045"/>
    <xdr:sp macro="" textlink="">
      <xdr:nvSpPr>
        <xdr:cNvPr id="296" name="テキスト ボックス 295"/>
        <xdr:cNvSpPr txBox="1"/>
      </xdr:nvSpPr>
      <xdr:spPr>
        <a:xfrm>
          <a:off x="8483111" y="678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167704</xdr:rowOff>
    </xdr:from>
    <xdr:to>
      <xdr:col>41</xdr:col>
      <xdr:colOff>50800</xdr:colOff>
      <xdr:row>38</xdr:row>
      <xdr:rowOff>21026</xdr:rowOff>
    </xdr:to>
    <xdr:cxnSp macro="">
      <xdr:nvCxnSpPr>
        <xdr:cNvPr id="297" name="直線コネクタ 296"/>
        <xdr:cNvCxnSpPr/>
      </xdr:nvCxnSpPr>
      <xdr:spPr>
        <a:xfrm flipV="1">
          <a:off x="6972300" y="6511354"/>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12449</xdr:rowOff>
    </xdr:from>
    <xdr:to>
      <xdr:col>41</xdr:col>
      <xdr:colOff>101600</xdr:colOff>
      <xdr:row>39</xdr:row>
      <xdr:rowOff>114049</xdr:rowOff>
    </xdr:to>
    <xdr:sp macro="" textlink="">
      <xdr:nvSpPr>
        <xdr:cNvPr id="298" name="フローチャート: 判断 297"/>
        <xdr:cNvSpPr/>
      </xdr:nvSpPr>
      <xdr:spPr>
        <a:xfrm>
          <a:off x="7810500" y="669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105176</xdr:rowOff>
    </xdr:from>
    <xdr:ext cx="534377" cy="259045"/>
    <xdr:sp macro="" textlink="">
      <xdr:nvSpPr>
        <xdr:cNvPr id="299" name="テキスト ボックス 298"/>
        <xdr:cNvSpPr txBox="1"/>
      </xdr:nvSpPr>
      <xdr:spPr>
        <a:xfrm>
          <a:off x="7594111" y="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38753</xdr:rowOff>
    </xdr:from>
    <xdr:to>
      <xdr:col>36</xdr:col>
      <xdr:colOff>165100</xdr:colOff>
      <xdr:row>39</xdr:row>
      <xdr:rowOff>140353</xdr:rowOff>
    </xdr:to>
    <xdr:sp macro="" textlink="">
      <xdr:nvSpPr>
        <xdr:cNvPr id="300" name="フローチャート: 判断 299"/>
        <xdr:cNvSpPr/>
      </xdr:nvSpPr>
      <xdr:spPr>
        <a:xfrm>
          <a:off x="6921500" y="672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131480</xdr:rowOff>
    </xdr:from>
    <xdr:ext cx="534377" cy="259045"/>
    <xdr:sp macro="" textlink="">
      <xdr:nvSpPr>
        <xdr:cNvPr id="301" name="テキスト ボックス 300"/>
        <xdr:cNvSpPr txBox="1"/>
      </xdr:nvSpPr>
      <xdr:spPr>
        <a:xfrm>
          <a:off x="6705111" y="68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115684</xdr:rowOff>
    </xdr:from>
    <xdr:to>
      <xdr:col>55</xdr:col>
      <xdr:colOff>50800</xdr:colOff>
      <xdr:row>32</xdr:row>
      <xdr:rowOff>45834</xdr:rowOff>
    </xdr:to>
    <xdr:sp macro="" textlink="">
      <xdr:nvSpPr>
        <xdr:cNvPr id="307" name="楕円 306"/>
        <xdr:cNvSpPr/>
      </xdr:nvSpPr>
      <xdr:spPr>
        <a:xfrm>
          <a:off x="10426700" y="54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30611</xdr:rowOff>
    </xdr:from>
    <xdr:ext cx="599010" cy="259045"/>
    <xdr:sp macro="" textlink="">
      <xdr:nvSpPr>
        <xdr:cNvPr id="308" name="補助費等該当値テキスト"/>
        <xdr:cNvSpPr txBox="1"/>
      </xdr:nvSpPr>
      <xdr:spPr>
        <a:xfrm>
          <a:off x="10528300" y="534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71054</xdr:rowOff>
    </xdr:from>
    <xdr:to>
      <xdr:col>50</xdr:col>
      <xdr:colOff>165100</xdr:colOff>
      <xdr:row>38</xdr:row>
      <xdr:rowOff>1204</xdr:rowOff>
    </xdr:to>
    <xdr:sp macro="" textlink="">
      <xdr:nvSpPr>
        <xdr:cNvPr id="309" name="楕円 308"/>
        <xdr:cNvSpPr/>
      </xdr:nvSpPr>
      <xdr:spPr>
        <a:xfrm>
          <a:off x="9588500" y="641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17731</xdr:rowOff>
    </xdr:from>
    <xdr:ext cx="534377" cy="259045"/>
    <xdr:sp macro="" textlink="">
      <xdr:nvSpPr>
        <xdr:cNvPr id="310" name="テキスト ボックス 309"/>
        <xdr:cNvSpPr txBox="1"/>
      </xdr:nvSpPr>
      <xdr:spPr>
        <a:xfrm>
          <a:off x="9372111" y="618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93083</xdr:rowOff>
    </xdr:from>
    <xdr:to>
      <xdr:col>46</xdr:col>
      <xdr:colOff>38100</xdr:colOff>
      <xdr:row>38</xdr:row>
      <xdr:rowOff>23233</xdr:rowOff>
    </xdr:to>
    <xdr:sp macro="" textlink="">
      <xdr:nvSpPr>
        <xdr:cNvPr id="311" name="楕円 310"/>
        <xdr:cNvSpPr/>
      </xdr:nvSpPr>
      <xdr:spPr>
        <a:xfrm>
          <a:off x="8699500" y="64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39760</xdr:rowOff>
    </xdr:from>
    <xdr:ext cx="534377" cy="259045"/>
    <xdr:sp macro="" textlink="">
      <xdr:nvSpPr>
        <xdr:cNvPr id="312" name="テキスト ボックス 311"/>
        <xdr:cNvSpPr txBox="1"/>
      </xdr:nvSpPr>
      <xdr:spPr>
        <a:xfrm>
          <a:off x="8483111" y="62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116903</xdr:rowOff>
    </xdr:from>
    <xdr:to>
      <xdr:col>41</xdr:col>
      <xdr:colOff>101600</xdr:colOff>
      <xdr:row>38</xdr:row>
      <xdr:rowOff>47053</xdr:rowOff>
    </xdr:to>
    <xdr:sp macro="" textlink="">
      <xdr:nvSpPr>
        <xdr:cNvPr id="313" name="楕円 312"/>
        <xdr:cNvSpPr/>
      </xdr:nvSpPr>
      <xdr:spPr>
        <a:xfrm>
          <a:off x="7810500" y="64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63580</xdr:rowOff>
    </xdr:from>
    <xdr:ext cx="534377" cy="259045"/>
    <xdr:sp macro="" textlink="">
      <xdr:nvSpPr>
        <xdr:cNvPr id="314" name="テキスト ボックス 313"/>
        <xdr:cNvSpPr txBox="1"/>
      </xdr:nvSpPr>
      <xdr:spPr>
        <a:xfrm>
          <a:off x="7594111" y="623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141676</xdr:rowOff>
    </xdr:from>
    <xdr:to>
      <xdr:col>36</xdr:col>
      <xdr:colOff>165100</xdr:colOff>
      <xdr:row>38</xdr:row>
      <xdr:rowOff>71827</xdr:rowOff>
    </xdr:to>
    <xdr:sp macro="" textlink="">
      <xdr:nvSpPr>
        <xdr:cNvPr id="315" name="楕円 314"/>
        <xdr:cNvSpPr/>
      </xdr:nvSpPr>
      <xdr:spPr>
        <a:xfrm>
          <a:off x="6921500" y="64853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88353</xdr:rowOff>
    </xdr:from>
    <xdr:ext cx="534377" cy="259045"/>
    <xdr:sp macro="" textlink="">
      <xdr:nvSpPr>
        <xdr:cNvPr id="316" name="テキスト ボックス 315"/>
        <xdr:cNvSpPr txBox="1"/>
      </xdr:nvSpPr>
      <xdr:spPr>
        <a:xfrm>
          <a:off x="6705111" y="626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9" name="テキスト ボックス 32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157391</xdr:rowOff>
    </xdr:from>
    <xdr:to>
      <xdr:col>54</xdr:col>
      <xdr:colOff>189865</xdr:colOff>
      <xdr:row>59</xdr:row>
      <xdr:rowOff>64415</xdr:rowOff>
    </xdr:to>
    <xdr:cxnSp macro="">
      <xdr:nvCxnSpPr>
        <xdr:cNvPr id="341" name="直線コネクタ 340"/>
        <xdr:cNvCxnSpPr/>
      </xdr:nvCxnSpPr>
      <xdr:spPr>
        <a:xfrm flipV="1">
          <a:off x="10475595" y="8558441"/>
          <a:ext cx="1270" cy="162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68242</xdr:rowOff>
    </xdr:from>
    <xdr:ext cx="534377" cy="259045"/>
    <xdr:sp macro="" textlink="">
      <xdr:nvSpPr>
        <xdr:cNvPr id="342" name="普通建設事業費最小値テキスト"/>
        <xdr:cNvSpPr txBox="1"/>
      </xdr:nvSpPr>
      <xdr:spPr>
        <a:xfrm>
          <a:off x="10528300" y="1018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64415</xdr:rowOff>
    </xdr:from>
    <xdr:to>
      <xdr:col>55</xdr:col>
      <xdr:colOff>88900</xdr:colOff>
      <xdr:row>59</xdr:row>
      <xdr:rowOff>64415</xdr:rowOff>
    </xdr:to>
    <xdr:cxnSp macro="">
      <xdr:nvCxnSpPr>
        <xdr:cNvPr id="343" name="直線コネクタ 342"/>
        <xdr:cNvCxnSpPr/>
      </xdr:nvCxnSpPr>
      <xdr:spPr>
        <a:xfrm>
          <a:off x="10388600" y="10179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104068</xdr:rowOff>
    </xdr:from>
    <xdr:ext cx="599010" cy="259045"/>
    <xdr:sp macro="" textlink="">
      <xdr:nvSpPr>
        <xdr:cNvPr id="344" name="普通建設事業費最大値テキスト"/>
        <xdr:cNvSpPr txBox="1"/>
      </xdr:nvSpPr>
      <xdr:spPr>
        <a:xfrm>
          <a:off x="10528300" y="833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157391</xdr:rowOff>
    </xdr:from>
    <xdr:to>
      <xdr:col>55</xdr:col>
      <xdr:colOff>88900</xdr:colOff>
      <xdr:row>49</xdr:row>
      <xdr:rowOff>157391</xdr:rowOff>
    </xdr:to>
    <xdr:cxnSp macro="">
      <xdr:nvCxnSpPr>
        <xdr:cNvPr id="345" name="直線コネクタ 344"/>
        <xdr:cNvCxnSpPr/>
      </xdr:nvCxnSpPr>
      <xdr:spPr>
        <a:xfrm>
          <a:off x="10388600" y="85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107011</xdr:rowOff>
    </xdr:from>
    <xdr:to>
      <xdr:col>55</xdr:col>
      <xdr:colOff>0</xdr:colOff>
      <xdr:row>57</xdr:row>
      <xdr:rowOff>21260</xdr:rowOff>
    </xdr:to>
    <xdr:cxnSp macro="">
      <xdr:nvCxnSpPr>
        <xdr:cNvPr id="346" name="直線コネクタ 345"/>
        <xdr:cNvCxnSpPr/>
      </xdr:nvCxnSpPr>
      <xdr:spPr>
        <a:xfrm>
          <a:off x="9639300" y="9536761"/>
          <a:ext cx="838200" cy="2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159326</xdr:rowOff>
    </xdr:from>
    <xdr:ext cx="534377" cy="259045"/>
    <xdr:sp macro="" textlink="">
      <xdr:nvSpPr>
        <xdr:cNvPr id="347" name="普通建設事業費平均値テキスト"/>
        <xdr:cNvSpPr txBox="1"/>
      </xdr:nvSpPr>
      <xdr:spPr>
        <a:xfrm>
          <a:off x="10528300" y="9417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136449</xdr:rowOff>
    </xdr:from>
    <xdr:to>
      <xdr:col>55</xdr:col>
      <xdr:colOff>50800</xdr:colOff>
      <xdr:row>56</xdr:row>
      <xdr:rowOff>66599</xdr:rowOff>
    </xdr:to>
    <xdr:sp macro="" textlink="">
      <xdr:nvSpPr>
        <xdr:cNvPr id="348" name="フローチャート: 判断 347"/>
        <xdr:cNvSpPr/>
      </xdr:nvSpPr>
      <xdr:spPr>
        <a:xfrm>
          <a:off x="104267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107011</xdr:rowOff>
    </xdr:from>
    <xdr:to>
      <xdr:col>50</xdr:col>
      <xdr:colOff>114300</xdr:colOff>
      <xdr:row>57</xdr:row>
      <xdr:rowOff>152959</xdr:rowOff>
    </xdr:to>
    <xdr:cxnSp macro="">
      <xdr:nvCxnSpPr>
        <xdr:cNvPr id="349" name="直線コネクタ 348"/>
        <xdr:cNvCxnSpPr/>
      </xdr:nvCxnSpPr>
      <xdr:spPr>
        <a:xfrm flipV="1">
          <a:off x="8750300" y="9536761"/>
          <a:ext cx="889000" cy="38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145402</xdr:rowOff>
    </xdr:from>
    <xdr:to>
      <xdr:col>50</xdr:col>
      <xdr:colOff>165100</xdr:colOff>
      <xdr:row>56</xdr:row>
      <xdr:rowOff>75552</xdr:rowOff>
    </xdr:to>
    <xdr:sp macro="" textlink="">
      <xdr:nvSpPr>
        <xdr:cNvPr id="350" name="フローチャート: 判断 349"/>
        <xdr:cNvSpPr/>
      </xdr:nvSpPr>
      <xdr:spPr>
        <a:xfrm>
          <a:off x="9588500" y="957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66679</xdr:rowOff>
    </xdr:from>
    <xdr:ext cx="534377" cy="259045"/>
    <xdr:sp macro="" textlink="">
      <xdr:nvSpPr>
        <xdr:cNvPr id="351" name="テキスト ボックス 350"/>
        <xdr:cNvSpPr txBox="1"/>
      </xdr:nvSpPr>
      <xdr:spPr>
        <a:xfrm>
          <a:off x="9372111" y="96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17196</xdr:rowOff>
    </xdr:from>
    <xdr:to>
      <xdr:col>45</xdr:col>
      <xdr:colOff>177800</xdr:colOff>
      <xdr:row>57</xdr:row>
      <xdr:rowOff>152959</xdr:rowOff>
    </xdr:to>
    <xdr:cxnSp macro="">
      <xdr:nvCxnSpPr>
        <xdr:cNvPr id="352" name="直線コネクタ 351"/>
        <xdr:cNvCxnSpPr/>
      </xdr:nvCxnSpPr>
      <xdr:spPr>
        <a:xfrm>
          <a:off x="7861300" y="9618396"/>
          <a:ext cx="889000" cy="3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39840</xdr:rowOff>
    </xdr:from>
    <xdr:to>
      <xdr:col>46</xdr:col>
      <xdr:colOff>38100</xdr:colOff>
      <xdr:row>56</xdr:row>
      <xdr:rowOff>141440</xdr:rowOff>
    </xdr:to>
    <xdr:sp macro="" textlink="">
      <xdr:nvSpPr>
        <xdr:cNvPr id="353" name="フローチャート: 判断 352"/>
        <xdr:cNvSpPr/>
      </xdr:nvSpPr>
      <xdr:spPr>
        <a:xfrm>
          <a:off x="8699500" y="96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157967</xdr:rowOff>
    </xdr:from>
    <xdr:ext cx="534377" cy="259045"/>
    <xdr:sp macro="" textlink="">
      <xdr:nvSpPr>
        <xdr:cNvPr id="354" name="テキスト ボックス 353"/>
        <xdr:cNvSpPr txBox="1"/>
      </xdr:nvSpPr>
      <xdr:spPr>
        <a:xfrm>
          <a:off x="8483111" y="9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17196</xdr:rowOff>
    </xdr:from>
    <xdr:to>
      <xdr:col>41</xdr:col>
      <xdr:colOff>50800</xdr:colOff>
      <xdr:row>57</xdr:row>
      <xdr:rowOff>101397</xdr:rowOff>
    </xdr:to>
    <xdr:cxnSp macro="">
      <xdr:nvCxnSpPr>
        <xdr:cNvPr id="355" name="直線コネクタ 354"/>
        <xdr:cNvCxnSpPr/>
      </xdr:nvCxnSpPr>
      <xdr:spPr>
        <a:xfrm flipV="1">
          <a:off x="6972300" y="9618396"/>
          <a:ext cx="889000" cy="25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17081</xdr:rowOff>
    </xdr:from>
    <xdr:to>
      <xdr:col>41</xdr:col>
      <xdr:colOff>101600</xdr:colOff>
      <xdr:row>56</xdr:row>
      <xdr:rowOff>118681</xdr:rowOff>
    </xdr:to>
    <xdr:sp macro="" textlink="">
      <xdr:nvSpPr>
        <xdr:cNvPr id="356" name="フローチャート: 判断 355"/>
        <xdr:cNvSpPr/>
      </xdr:nvSpPr>
      <xdr:spPr>
        <a:xfrm>
          <a:off x="7810500" y="96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109808</xdr:rowOff>
    </xdr:from>
    <xdr:ext cx="534377" cy="259045"/>
    <xdr:sp macro="" textlink="">
      <xdr:nvSpPr>
        <xdr:cNvPr id="357" name="テキスト ボックス 356"/>
        <xdr:cNvSpPr txBox="1"/>
      </xdr:nvSpPr>
      <xdr:spPr>
        <a:xfrm>
          <a:off x="7594111" y="97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51536</xdr:rowOff>
    </xdr:from>
    <xdr:to>
      <xdr:col>36</xdr:col>
      <xdr:colOff>165100</xdr:colOff>
      <xdr:row>56</xdr:row>
      <xdr:rowOff>153136</xdr:rowOff>
    </xdr:to>
    <xdr:sp macro="" textlink="">
      <xdr:nvSpPr>
        <xdr:cNvPr id="358" name="フローチャート: 判断 357"/>
        <xdr:cNvSpPr/>
      </xdr:nvSpPr>
      <xdr:spPr>
        <a:xfrm>
          <a:off x="6921500" y="96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169663</xdr:rowOff>
    </xdr:from>
    <xdr:ext cx="534377" cy="259045"/>
    <xdr:sp macro="" textlink="">
      <xdr:nvSpPr>
        <xdr:cNvPr id="359" name="テキスト ボックス 358"/>
        <xdr:cNvSpPr txBox="1"/>
      </xdr:nvSpPr>
      <xdr:spPr>
        <a:xfrm>
          <a:off x="6705111" y="942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141910</xdr:rowOff>
    </xdr:from>
    <xdr:to>
      <xdr:col>55</xdr:col>
      <xdr:colOff>50800</xdr:colOff>
      <xdr:row>57</xdr:row>
      <xdr:rowOff>72060</xdr:rowOff>
    </xdr:to>
    <xdr:sp macro="" textlink="">
      <xdr:nvSpPr>
        <xdr:cNvPr id="365" name="楕円 364"/>
        <xdr:cNvSpPr/>
      </xdr:nvSpPr>
      <xdr:spPr>
        <a:xfrm>
          <a:off x="10426700" y="97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120337</xdr:rowOff>
    </xdr:from>
    <xdr:ext cx="534377" cy="259045"/>
    <xdr:sp macro="" textlink="">
      <xdr:nvSpPr>
        <xdr:cNvPr id="366" name="普通建設事業費該当値テキスト"/>
        <xdr:cNvSpPr txBox="1"/>
      </xdr:nvSpPr>
      <xdr:spPr>
        <a:xfrm>
          <a:off x="10528300" y="972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56211</xdr:rowOff>
    </xdr:from>
    <xdr:to>
      <xdr:col>50</xdr:col>
      <xdr:colOff>165100</xdr:colOff>
      <xdr:row>55</xdr:row>
      <xdr:rowOff>157811</xdr:rowOff>
    </xdr:to>
    <xdr:sp macro="" textlink="">
      <xdr:nvSpPr>
        <xdr:cNvPr id="367" name="楕円 366"/>
        <xdr:cNvSpPr/>
      </xdr:nvSpPr>
      <xdr:spPr>
        <a:xfrm>
          <a:off x="9588500" y="94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2888</xdr:rowOff>
    </xdr:from>
    <xdr:ext cx="534377" cy="259045"/>
    <xdr:sp macro="" textlink="">
      <xdr:nvSpPr>
        <xdr:cNvPr id="368" name="テキスト ボックス 367"/>
        <xdr:cNvSpPr txBox="1"/>
      </xdr:nvSpPr>
      <xdr:spPr>
        <a:xfrm>
          <a:off x="9372111" y="926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102159</xdr:rowOff>
    </xdr:from>
    <xdr:to>
      <xdr:col>46</xdr:col>
      <xdr:colOff>38100</xdr:colOff>
      <xdr:row>58</xdr:row>
      <xdr:rowOff>32309</xdr:rowOff>
    </xdr:to>
    <xdr:sp macro="" textlink="">
      <xdr:nvSpPr>
        <xdr:cNvPr id="369" name="楕円 368"/>
        <xdr:cNvSpPr/>
      </xdr:nvSpPr>
      <xdr:spPr>
        <a:xfrm>
          <a:off x="8699500" y="98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23436</xdr:rowOff>
    </xdr:from>
    <xdr:ext cx="534377" cy="259045"/>
    <xdr:sp macro="" textlink="">
      <xdr:nvSpPr>
        <xdr:cNvPr id="370" name="テキスト ボックス 369"/>
        <xdr:cNvSpPr txBox="1"/>
      </xdr:nvSpPr>
      <xdr:spPr>
        <a:xfrm>
          <a:off x="8483111" y="99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137846</xdr:rowOff>
    </xdr:from>
    <xdr:to>
      <xdr:col>41</xdr:col>
      <xdr:colOff>101600</xdr:colOff>
      <xdr:row>56</xdr:row>
      <xdr:rowOff>67996</xdr:rowOff>
    </xdr:to>
    <xdr:sp macro="" textlink="">
      <xdr:nvSpPr>
        <xdr:cNvPr id="371" name="楕円 370"/>
        <xdr:cNvSpPr/>
      </xdr:nvSpPr>
      <xdr:spPr>
        <a:xfrm>
          <a:off x="7810500" y="956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84523</xdr:rowOff>
    </xdr:from>
    <xdr:ext cx="534377" cy="259045"/>
    <xdr:sp macro="" textlink="">
      <xdr:nvSpPr>
        <xdr:cNvPr id="372" name="テキスト ボックス 371"/>
        <xdr:cNvSpPr txBox="1"/>
      </xdr:nvSpPr>
      <xdr:spPr>
        <a:xfrm>
          <a:off x="7594111" y="934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50597</xdr:rowOff>
    </xdr:from>
    <xdr:to>
      <xdr:col>36</xdr:col>
      <xdr:colOff>165100</xdr:colOff>
      <xdr:row>57</xdr:row>
      <xdr:rowOff>152197</xdr:rowOff>
    </xdr:to>
    <xdr:sp macro="" textlink="">
      <xdr:nvSpPr>
        <xdr:cNvPr id="373" name="楕円 372"/>
        <xdr:cNvSpPr/>
      </xdr:nvSpPr>
      <xdr:spPr>
        <a:xfrm>
          <a:off x="6921500" y="98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143324</xdr:rowOff>
    </xdr:from>
    <xdr:ext cx="534377" cy="259045"/>
    <xdr:sp macro="" textlink="">
      <xdr:nvSpPr>
        <xdr:cNvPr id="374" name="テキスト ボックス 373"/>
        <xdr:cNvSpPr txBox="1"/>
      </xdr:nvSpPr>
      <xdr:spPr>
        <a:xfrm>
          <a:off x="6705111" y="991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xdr:rowOff>
    </xdr:from>
    <xdr:to>
      <xdr:col>54</xdr:col>
      <xdr:colOff>189865</xdr:colOff>
      <xdr:row>78</xdr:row>
      <xdr:rowOff>152406</xdr:rowOff>
    </xdr:to>
    <xdr:cxnSp macro="">
      <xdr:nvCxnSpPr>
        <xdr:cNvPr id="398" name="直線コネクタ 397"/>
        <xdr:cNvCxnSpPr/>
      </xdr:nvCxnSpPr>
      <xdr:spPr>
        <a:xfrm flipV="1">
          <a:off x="10475595" y="12001506"/>
          <a:ext cx="127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156233</xdr:rowOff>
    </xdr:from>
    <xdr:ext cx="469744" cy="259045"/>
    <xdr:sp macro="" textlink="">
      <xdr:nvSpPr>
        <xdr:cNvPr id="399" name="普通建設事業費 （ うち新規整備　）最小値テキスト"/>
        <xdr:cNvSpPr txBox="1"/>
      </xdr:nvSpPr>
      <xdr:spPr>
        <a:xfrm>
          <a:off x="10528300" y="135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152406</xdr:rowOff>
    </xdr:from>
    <xdr:to>
      <xdr:col>55</xdr:col>
      <xdr:colOff>88900</xdr:colOff>
      <xdr:row>78</xdr:row>
      <xdr:rowOff>152406</xdr:rowOff>
    </xdr:to>
    <xdr:cxnSp macro="">
      <xdr:nvCxnSpPr>
        <xdr:cNvPr id="400" name="直線コネクタ 399"/>
        <xdr:cNvCxnSpPr/>
      </xdr:nvCxnSpPr>
      <xdr:spPr>
        <a:xfrm>
          <a:off x="10388600" y="13525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118133</xdr:rowOff>
    </xdr:from>
    <xdr:ext cx="534377" cy="259045"/>
    <xdr:sp macro="" textlink="">
      <xdr:nvSpPr>
        <xdr:cNvPr id="401" name="普通建設事業費 （ うち新規整備　）最大値テキスト"/>
        <xdr:cNvSpPr txBox="1"/>
      </xdr:nvSpPr>
      <xdr:spPr>
        <a:xfrm>
          <a:off x="10528300" y="117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xdr:rowOff>
    </xdr:from>
    <xdr:to>
      <xdr:col>55</xdr:col>
      <xdr:colOff>88900</xdr:colOff>
      <xdr:row>70</xdr:row>
      <xdr:rowOff>6</xdr:rowOff>
    </xdr:to>
    <xdr:cxnSp macro="">
      <xdr:nvCxnSpPr>
        <xdr:cNvPr id="402" name="直線コネクタ 401"/>
        <xdr:cNvCxnSpPr/>
      </xdr:nvCxnSpPr>
      <xdr:spPr>
        <a:xfrm>
          <a:off x="10388600" y="1200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126575</xdr:rowOff>
    </xdr:from>
    <xdr:to>
      <xdr:col>55</xdr:col>
      <xdr:colOff>0</xdr:colOff>
      <xdr:row>77</xdr:row>
      <xdr:rowOff>45402</xdr:rowOff>
    </xdr:to>
    <xdr:cxnSp macro="">
      <xdr:nvCxnSpPr>
        <xdr:cNvPr id="403" name="直線コネクタ 402"/>
        <xdr:cNvCxnSpPr/>
      </xdr:nvCxnSpPr>
      <xdr:spPr>
        <a:xfrm flipV="1">
          <a:off x="9639300" y="13156775"/>
          <a:ext cx="838200" cy="9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119220</xdr:rowOff>
    </xdr:from>
    <xdr:ext cx="534377" cy="259045"/>
    <xdr:sp macro="" textlink="">
      <xdr:nvSpPr>
        <xdr:cNvPr id="404" name="普通建設事業費 （ うち新規整備　）平均値テキスト"/>
        <xdr:cNvSpPr txBox="1"/>
      </xdr:nvSpPr>
      <xdr:spPr>
        <a:xfrm>
          <a:off x="10528300" y="131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140793</xdr:rowOff>
    </xdr:from>
    <xdr:to>
      <xdr:col>55</xdr:col>
      <xdr:colOff>50800</xdr:colOff>
      <xdr:row>77</xdr:row>
      <xdr:rowOff>70943</xdr:rowOff>
    </xdr:to>
    <xdr:sp macro="" textlink="">
      <xdr:nvSpPr>
        <xdr:cNvPr id="405" name="フローチャート: 判断 404"/>
        <xdr:cNvSpPr/>
      </xdr:nvSpPr>
      <xdr:spPr>
        <a:xfrm>
          <a:off x="104267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17838</xdr:rowOff>
    </xdr:from>
    <xdr:to>
      <xdr:col>50</xdr:col>
      <xdr:colOff>114300</xdr:colOff>
      <xdr:row>77</xdr:row>
      <xdr:rowOff>45402</xdr:rowOff>
    </xdr:to>
    <xdr:cxnSp macro="">
      <xdr:nvCxnSpPr>
        <xdr:cNvPr id="406" name="直線コネクタ 405"/>
        <xdr:cNvCxnSpPr/>
      </xdr:nvCxnSpPr>
      <xdr:spPr>
        <a:xfrm>
          <a:off x="8750300" y="13219488"/>
          <a:ext cx="8890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60173</xdr:rowOff>
    </xdr:from>
    <xdr:to>
      <xdr:col>50</xdr:col>
      <xdr:colOff>165100</xdr:colOff>
      <xdr:row>77</xdr:row>
      <xdr:rowOff>161773</xdr:rowOff>
    </xdr:to>
    <xdr:sp macro="" textlink="">
      <xdr:nvSpPr>
        <xdr:cNvPr id="407" name="フローチャート: 判断 406"/>
        <xdr:cNvSpPr/>
      </xdr:nvSpPr>
      <xdr:spPr>
        <a:xfrm>
          <a:off x="9588500" y="132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152900</xdr:rowOff>
    </xdr:from>
    <xdr:ext cx="534377" cy="259045"/>
    <xdr:sp macro="" textlink="">
      <xdr:nvSpPr>
        <xdr:cNvPr id="408" name="テキスト ボックス 407"/>
        <xdr:cNvSpPr txBox="1"/>
      </xdr:nvSpPr>
      <xdr:spPr>
        <a:xfrm>
          <a:off x="9372111" y="133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117678</xdr:rowOff>
    </xdr:from>
    <xdr:to>
      <xdr:col>45</xdr:col>
      <xdr:colOff>177800</xdr:colOff>
      <xdr:row>77</xdr:row>
      <xdr:rowOff>17838</xdr:rowOff>
    </xdr:to>
    <xdr:cxnSp macro="">
      <xdr:nvCxnSpPr>
        <xdr:cNvPr id="409" name="直線コネクタ 408"/>
        <xdr:cNvCxnSpPr/>
      </xdr:nvCxnSpPr>
      <xdr:spPr>
        <a:xfrm>
          <a:off x="7861300" y="13147878"/>
          <a:ext cx="889000" cy="7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105263</xdr:rowOff>
    </xdr:from>
    <xdr:to>
      <xdr:col>46</xdr:col>
      <xdr:colOff>38100</xdr:colOff>
      <xdr:row>78</xdr:row>
      <xdr:rowOff>35413</xdr:rowOff>
    </xdr:to>
    <xdr:sp macro="" textlink="">
      <xdr:nvSpPr>
        <xdr:cNvPr id="410" name="フローチャート: 判断 409"/>
        <xdr:cNvSpPr/>
      </xdr:nvSpPr>
      <xdr:spPr>
        <a:xfrm>
          <a:off x="8699500" y="1330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26540</xdr:rowOff>
    </xdr:from>
    <xdr:ext cx="534377" cy="259045"/>
    <xdr:sp macro="" textlink="">
      <xdr:nvSpPr>
        <xdr:cNvPr id="411" name="テキスト ボックス 410"/>
        <xdr:cNvSpPr txBox="1"/>
      </xdr:nvSpPr>
      <xdr:spPr>
        <a:xfrm>
          <a:off x="8483111" y="1339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69844</xdr:rowOff>
    </xdr:from>
    <xdr:to>
      <xdr:col>41</xdr:col>
      <xdr:colOff>50800</xdr:colOff>
      <xdr:row>76</xdr:row>
      <xdr:rowOff>117678</xdr:rowOff>
    </xdr:to>
    <xdr:cxnSp macro="">
      <xdr:nvCxnSpPr>
        <xdr:cNvPr id="412" name="直線コネクタ 411"/>
        <xdr:cNvCxnSpPr/>
      </xdr:nvCxnSpPr>
      <xdr:spPr>
        <a:xfrm>
          <a:off x="6972300" y="13100044"/>
          <a:ext cx="8890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47237</xdr:rowOff>
    </xdr:from>
    <xdr:to>
      <xdr:col>41</xdr:col>
      <xdr:colOff>101600</xdr:colOff>
      <xdr:row>77</xdr:row>
      <xdr:rowOff>148837</xdr:rowOff>
    </xdr:to>
    <xdr:sp macro="" textlink="">
      <xdr:nvSpPr>
        <xdr:cNvPr id="413" name="フローチャート: 判断 412"/>
        <xdr:cNvSpPr/>
      </xdr:nvSpPr>
      <xdr:spPr>
        <a:xfrm>
          <a:off x="7810500" y="132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139964</xdr:rowOff>
    </xdr:from>
    <xdr:ext cx="534377" cy="259045"/>
    <xdr:sp macro="" textlink="">
      <xdr:nvSpPr>
        <xdr:cNvPr id="414" name="テキスト ボックス 413"/>
        <xdr:cNvSpPr txBox="1"/>
      </xdr:nvSpPr>
      <xdr:spPr>
        <a:xfrm>
          <a:off x="7594111" y="133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4871</xdr:rowOff>
    </xdr:from>
    <xdr:to>
      <xdr:col>36</xdr:col>
      <xdr:colOff>165100</xdr:colOff>
      <xdr:row>77</xdr:row>
      <xdr:rowOff>106471</xdr:rowOff>
    </xdr:to>
    <xdr:sp macro="" textlink="">
      <xdr:nvSpPr>
        <xdr:cNvPr id="415" name="フローチャート: 判断 414"/>
        <xdr:cNvSpPr/>
      </xdr:nvSpPr>
      <xdr:spPr>
        <a:xfrm>
          <a:off x="6921500" y="132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97598</xdr:rowOff>
    </xdr:from>
    <xdr:ext cx="534377" cy="259045"/>
    <xdr:sp macro="" textlink="">
      <xdr:nvSpPr>
        <xdr:cNvPr id="416" name="テキスト ボックス 415"/>
        <xdr:cNvSpPr txBox="1"/>
      </xdr:nvSpPr>
      <xdr:spPr>
        <a:xfrm>
          <a:off x="6705111" y="13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75775</xdr:rowOff>
    </xdr:from>
    <xdr:to>
      <xdr:col>55</xdr:col>
      <xdr:colOff>50800</xdr:colOff>
      <xdr:row>77</xdr:row>
      <xdr:rowOff>5925</xdr:rowOff>
    </xdr:to>
    <xdr:sp macro="" textlink="">
      <xdr:nvSpPr>
        <xdr:cNvPr id="422" name="楕円 421"/>
        <xdr:cNvSpPr/>
      </xdr:nvSpPr>
      <xdr:spPr>
        <a:xfrm>
          <a:off x="10426700" y="131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98651</xdr:rowOff>
    </xdr:from>
    <xdr:ext cx="534377" cy="259045"/>
    <xdr:sp macro="" textlink="">
      <xdr:nvSpPr>
        <xdr:cNvPr id="423" name="普通建設事業費 （ うち新規整備　）該当値テキスト"/>
        <xdr:cNvSpPr txBox="1"/>
      </xdr:nvSpPr>
      <xdr:spPr>
        <a:xfrm>
          <a:off x="10528300" y="1295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166052</xdr:rowOff>
    </xdr:from>
    <xdr:to>
      <xdr:col>50</xdr:col>
      <xdr:colOff>165100</xdr:colOff>
      <xdr:row>77</xdr:row>
      <xdr:rowOff>96202</xdr:rowOff>
    </xdr:to>
    <xdr:sp macro="" textlink="">
      <xdr:nvSpPr>
        <xdr:cNvPr id="424" name="楕円 423"/>
        <xdr:cNvSpPr/>
      </xdr:nvSpPr>
      <xdr:spPr>
        <a:xfrm>
          <a:off x="9588500" y="131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112729</xdr:rowOff>
    </xdr:from>
    <xdr:ext cx="534377" cy="259045"/>
    <xdr:sp macro="" textlink="">
      <xdr:nvSpPr>
        <xdr:cNvPr id="425" name="テキスト ボックス 424"/>
        <xdr:cNvSpPr txBox="1"/>
      </xdr:nvSpPr>
      <xdr:spPr>
        <a:xfrm>
          <a:off x="9372111" y="129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138488</xdr:rowOff>
    </xdr:from>
    <xdr:to>
      <xdr:col>46</xdr:col>
      <xdr:colOff>38100</xdr:colOff>
      <xdr:row>77</xdr:row>
      <xdr:rowOff>68638</xdr:rowOff>
    </xdr:to>
    <xdr:sp macro="" textlink="">
      <xdr:nvSpPr>
        <xdr:cNvPr id="426" name="楕円 425"/>
        <xdr:cNvSpPr/>
      </xdr:nvSpPr>
      <xdr:spPr>
        <a:xfrm>
          <a:off x="8699500" y="131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85164</xdr:rowOff>
    </xdr:from>
    <xdr:ext cx="534377" cy="259045"/>
    <xdr:sp macro="" textlink="">
      <xdr:nvSpPr>
        <xdr:cNvPr id="427" name="テキスト ボックス 426"/>
        <xdr:cNvSpPr txBox="1"/>
      </xdr:nvSpPr>
      <xdr:spPr>
        <a:xfrm>
          <a:off x="8483111" y="129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66878</xdr:rowOff>
    </xdr:from>
    <xdr:to>
      <xdr:col>41</xdr:col>
      <xdr:colOff>101600</xdr:colOff>
      <xdr:row>76</xdr:row>
      <xdr:rowOff>168478</xdr:rowOff>
    </xdr:to>
    <xdr:sp macro="" textlink="">
      <xdr:nvSpPr>
        <xdr:cNvPr id="428" name="楕円 427"/>
        <xdr:cNvSpPr/>
      </xdr:nvSpPr>
      <xdr:spPr>
        <a:xfrm>
          <a:off x="7810500" y="130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13555</xdr:rowOff>
    </xdr:from>
    <xdr:ext cx="534377" cy="259045"/>
    <xdr:sp macro="" textlink="">
      <xdr:nvSpPr>
        <xdr:cNvPr id="429" name="テキスト ボックス 428"/>
        <xdr:cNvSpPr txBox="1"/>
      </xdr:nvSpPr>
      <xdr:spPr>
        <a:xfrm>
          <a:off x="7594111" y="1287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19044</xdr:rowOff>
    </xdr:from>
    <xdr:to>
      <xdr:col>36</xdr:col>
      <xdr:colOff>165100</xdr:colOff>
      <xdr:row>76</xdr:row>
      <xdr:rowOff>120644</xdr:rowOff>
    </xdr:to>
    <xdr:sp macro="" textlink="">
      <xdr:nvSpPr>
        <xdr:cNvPr id="430" name="楕円 429"/>
        <xdr:cNvSpPr/>
      </xdr:nvSpPr>
      <xdr:spPr>
        <a:xfrm>
          <a:off x="6921500" y="130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137171</xdr:rowOff>
    </xdr:from>
    <xdr:ext cx="534377" cy="259045"/>
    <xdr:sp macro="" textlink="">
      <xdr:nvSpPr>
        <xdr:cNvPr id="431" name="テキスト ボックス 430"/>
        <xdr:cNvSpPr txBox="1"/>
      </xdr:nvSpPr>
      <xdr:spPr>
        <a:xfrm>
          <a:off x="6705111" y="128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168300</xdr:rowOff>
    </xdr:from>
    <xdr:to>
      <xdr:col>54</xdr:col>
      <xdr:colOff>189865</xdr:colOff>
      <xdr:row>98</xdr:row>
      <xdr:rowOff>75298</xdr:rowOff>
    </xdr:to>
    <xdr:cxnSp macro="">
      <xdr:nvCxnSpPr>
        <xdr:cNvPr id="455" name="直線コネクタ 454"/>
        <xdr:cNvCxnSpPr/>
      </xdr:nvCxnSpPr>
      <xdr:spPr>
        <a:xfrm flipV="1">
          <a:off x="10475595" y="15598800"/>
          <a:ext cx="1270" cy="127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79125</xdr:rowOff>
    </xdr:from>
    <xdr:ext cx="534377" cy="259045"/>
    <xdr:sp macro="" textlink="">
      <xdr:nvSpPr>
        <xdr:cNvPr id="456" name="普通建設事業費 （ うち更新整備　）最小値テキスト"/>
        <xdr:cNvSpPr txBox="1"/>
      </xdr:nvSpPr>
      <xdr:spPr>
        <a:xfrm>
          <a:off x="10528300" y="168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75298</xdr:rowOff>
    </xdr:from>
    <xdr:to>
      <xdr:col>55</xdr:col>
      <xdr:colOff>88900</xdr:colOff>
      <xdr:row>98</xdr:row>
      <xdr:rowOff>75298</xdr:rowOff>
    </xdr:to>
    <xdr:cxnSp macro="">
      <xdr:nvCxnSpPr>
        <xdr:cNvPr id="457" name="直線コネクタ 456"/>
        <xdr:cNvCxnSpPr/>
      </xdr:nvCxnSpPr>
      <xdr:spPr>
        <a:xfrm>
          <a:off x="10388600" y="1687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114977</xdr:rowOff>
    </xdr:from>
    <xdr:ext cx="599010" cy="259045"/>
    <xdr:sp macro="" textlink="">
      <xdr:nvSpPr>
        <xdr:cNvPr id="458" name="普通建設事業費 （ うち更新整備　）最大値テキスト"/>
        <xdr:cNvSpPr txBox="1"/>
      </xdr:nvSpPr>
      <xdr:spPr>
        <a:xfrm>
          <a:off x="10528300" y="153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168300</xdr:rowOff>
    </xdr:from>
    <xdr:to>
      <xdr:col>55</xdr:col>
      <xdr:colOff>88900</xdr:colOff>
      <xdr:row>90</xdr:row>
      <xdr:rowOff>168300</xdr:rowOff>
    </xdr:to>
    <xdr:cxnSp macro="">
      <xdr:nvCxnSpPr>
        <xdr:cNvPr id="459" name="直線コネクタ 458"/>
        <xdr:cNvCxnSpPr/>
      </xdr:nvCxnSpPr>
      <xdr:spPr>
        <a:xfrm>
          <a:off x="10388600" y="1559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2400</xdr:rowOff>
    </xdr:from>
    <xdr:to>
      <xdr:col>55</xdr:col>
      <xdr:colOff>0</xdr:colOff>
      <xdr:row>97</xdr:row>
      <xdr:rowOff>116218</xdr:rowOff>
    </xdr:to>
    <xdr:cxnSp macro="">
      <xdr:nvCxnSpPr>
        <xdr:cNvPr id="460" name="直線コネクタ 459"/>
        <xdr:cNvCxnSpPr/>
      </xdr:nvCxnSpPr>
      <xdr:spPr>
        <a:xfrm>
          <a:off x="9639300" y="16461600"/>
          <a:ext cx="838200" cy="2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45471</xdr:rowOff>
    </xdr:from>
    <xdr:ext cx="534377" cy="259045"/>
    <xdr:sp macro="" textlink="">
      <xdr:nvSpPr>
        <xdr:cNvPr id="461" name="普通建設事業費 （ うち更新整備　）平均値テキスト"/>
        <xdr:cNvSpPr txBox="1"/>
      </xdr:nvSpPr>
      <xdr:spPr>
        <a:xfrm>
          <a:off x="10528300" y="1633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22594</xdr:rowOff>
    </xdr:from>
    <xdr:to>
      <xdr:col>55</xdr:col>
      <xdr:colOff>50800</xdr:colOff>
      <xdr:row>96</xdr:row>
      <xdr:rowOff>124194</xdr:rowOff>
    </xdr:to>
    <xdr:sp macro="" textlink="">
      <xdr:nvSpPr>
        <xdr:cNvPr id="462" name="フローチャート: 判断 461"/>
        <xdr:cNvSpPr/>
      </xdr:nvSpPr>
      <xdr:spPr>
        <a:xfrm>
          <a:off x="10426700" y="164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2400</xdr:rowOff>
    </xdr:from>
    <xdr:to>
      <xdr:col>50</xdr:col>
      <xdr:colOff>114300</xdr:colOff>
      <xdr:row>97</xdr:row>
      <xdr:rowOff>128460</xdr:rowOff>
    </xdr:to>
    <xdr:cxnSp macro="">
      <xdr:nvCxnSpPr>
        <xdr:cNvPr id="463" name="直線コネクタ 462"/>
        <xdr:cNvCxnSpPr/>
      </xdr:nvCxnSpPr>
      <xdr:spPr>
        <a:xfrm flipV="1">
          <a:off x="8750300" y="16461600"/>
          <a:ext cx="889000" cy="2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121692</xdr:rowOff>
    </xdr:from>
    <xdr:to>
      <xdr:col>50</xdr:col>
      <xdr:colOff>165100</xdr:colOff>
      <xdr:row>96</xdr:row>
      <xdr:rowOff>51842</xdr:rowOff>
    </xdr:to>
    <xdr:sp macro="" textlink="">
      <xdr:nvSpPr>
        <xdr:cNvPr id="464" name="フローチャート: 判断 463"/>
        <xdr:cNvSpPr/>
      </xdr:nvSpPr>
      <xdr:spPr>
        <a:xfrm>
          <a:off x="9588500" y="1640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68369</xdr:rowOff>
    </xdr:from>
    <xdr:ext cx="534377" cy="259045"/>
    <xdr:sp macro="" textlink="">
      <xdr:nvSpPr>
        <xdr:cNvPr id="465" name="テキスト ボックス 464"/>
        <xdr:cNvSpPr txBox="1"/>
      </xdr:nvSpPr>
      <xdr:spPr>
        <a:xfrm>
          <a:off x="9372111" y="161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105905</xdr:rowOff>
    </xdr:from>
    <xdr:to>
      <xdr:col>45</xdr:col>
      <xdr:colOff>177800</xdr:colOff>
      <xdr:row>97</xdr:row>
      <xdr:rowOff>128460</xdr:rowOff>
    </xdr:to>
    <xdr:cxnSp macro="">
      <xdr:nvCxnSpPr>
        <xdr:cNvPr id="466" name="直線コネクタ 465"/>
        <xdr:cNvCxnSpPr/>
      </xdr:nvCxnSpPr>
      <xdr:spPr>
        <a:xfrm>
          <a:off x="7861300" y="16565105"/>
          <a:ext cx="889000" cy="1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15367</xdr:rowOff>
    </xdr:from>
    <xdr:to>
      <xdr:col>46</xdr:col>
      <xdr:colOff>38100</xdr:colOff>
      <xdr:row>96</xdr:row>
      <xdr:rowOff>116967</xdr:rowOff>
    </xdr:to>
    <xdr:sp macro="" textlink="">
      <xdr:nvSpPr>
        <xdr:cNvPr id="467" name="フローチャート: 判断 466"/>
        <xdr:cNvSpPr/>
      </xdr:nvSpPr>
      <xdr:spPr>
        <a:xfrm>
          <a:off x="8699500" y="1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133494</xdr:rowOff>
    </xdr:from>
    <xdr:ext cx="534377" cy="259045"/>
    <xdr:sp macro="" textlink="">
      <xdr:nvSpPr>
        <xdr:cNvPr id="468" name="テキスト ボックス 467"/>
        <xdr:cNvSpPr txBox="1"/>
      </xdr:nvSpPr>
      <xdr:spPr>
        <a:xfrm>
          <a:off x="8483111" y="162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105905</xdr:rowOff>
    </xdr:from>
    <xdr:to>
      <xdr:col>41</xdr:col>
      <xdr:colOff>50800</xdr:colOff>
      <xdr:row>97</xdr:row>
      <xdr:rowOff>146774</xdr:rowOff>
    </xdr:to>
    <xdr:cxnSp macro="">
      <xdr:nvCxnSpPr>
        <xdr:cNvPr id="469" name="直線コネクタ 468"/>
        <xdr:cNvCxnSpPr/>
      </xdr:nvCxnSpPr>
      <xdr:spPr>
        <a:xfrm flipV="1">
          <a:off x="6972300" y="16565105"/>
          <a:ext cx="889000" cy="2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50164</xdr:rowOff>
    </xdr:from>
    <xdr:to>
      <xdr:col>41</xdr:col>
      <xdr:colOff>101600</xdr:colOff>
      <xdr:row>96</xdr:row>
      <xdr:rowOff>151764</xdr:rowOff>
    </xdr:to>
    <xdr:sp macro="" textlink="">
      <xdr:nvSpPr>
        <xdr:cNvPr id="470" name="フローチャート: 判断 469"/>
        <xdr:cNvSpPr/>
      </xdr:nvSpPr>
      <xdr:spPr>
        <a:xfrm>
          <a:off x="7810500" y="1650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168291</xdr:rowOff>
    </xdr:from>
    <xdr:ext cx="534377" cy="259045"/>
    <xdr:sp macro="" textlink="">
      <xdr:nvSpPr>
        <xdr:cNvPr id="471" name="テキスト ボックス 470"/>
        <xdr:cNvSpPr txBox="1"/>
      </xdr:nvSpPr>
      <xdr:spPr>
        <a:xfrm>
          <a:off x="7594111" y="1628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113754</xdr:rowOff>
    </xdr:from>
    <xdr:to>
      <xdr:col>36</xdr:col>
      <xdr:colOff>165100</xdr:colOff>
      <xdr:row>97</xdr:row>
      <xdr:rowOff>43904</xdr:rowOff>
    </xdr:to>
    <xdr:sp macro="" textlink="">
      <xdr:nvSpPr>
        <xdr:cNvPr id="472" name="フローチャート: 判断 471"/>
        <xdr:cNvSpPr/>
      </xdr:nvSpPr>
      <xdr:spPr>
        <a:xfrm>
          <a:off x="6921500" y="1657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60431</xdr:rowOff>
    </xdr:from>
    <xdr:ext cx="534377" cy="259045"/>
    <xdr:sp macro="" textlink="">
      <xdr:nvSpPr>
        <xdr:cNvPr id="473" name="テキスト ボックス 472"/>
        <xdr:cNvSpPr txBox="1"/>
      </xdr:nvSpPr>
      <xdr:spPr>
        <a:xfrm>
          <a:off x="6705111" y="163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65418</xdr:rowOff>
    </xdr:from>
    <xdr:to>
      <xdr:col>55</xdr:col>
      <xdr:colOff>50800</xdr:colOff>
      <xdr:row>97</xdr:row>
      <xdr:rowOff>167018</xdr:rowOff>
    </xdr:to>
    <xdr:sp macro="" textlink="">
      <xdr:nvSpPr>
        <xdr:cNvPr id="479" name="楕円 478"/>
        <xdr:cNvSpPr/>
      </xdr:nvSpPr>
      <xdr:spPr>
        <a:xfrm>
          <a:off x="10426700" y="166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43845</xdr:rowOff>
    </xdr:from>
    <xdr:ext cx="534377" cy="259045"/>
    <xdr:sp macro="" textlink="">
      <xdr:nvSpPr>
        <xdr:cNvPr id="480" name="普通建設事業費 （ うち更新整備　）該当値テキスト"/>
        <xdr:cNvSpPr txBox="1"/>
      </xdr:nvSpPr>
      <xdr:spPr>
        <a:xfrm>
          <a:off x="10528300" y="166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123050</xdr:rowOff>
    </xdr:from>
    <xdr:to>
      <xdr:col>50</xdr:col>
      <xdr:colOff>165100</xdr:colOff>
      <xdr:row>96</xdr:row>
      <xdr:rowOff>53200</xdr:rowOff>
    </xdr:to>
    <xdr:sp macro="" textlink="">
      <xdr:nvSpPr>
        <xdr:cNvPr id="481" name="楕円 480"/>
        <xdr:cNvSpPr/>
      </xdr:nvSpPr>
      <xdr:spPr>
        <a:xfrm>
          <a:off x="9588500" y="164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44327</xdr:rowOff>
    </xdr:from>
    <xdr:ext cx="534377" cy="259045"/>
    <xdr:sp macro="" textlink="">
      <xdr:nvSpPr>
        <xdr:cNvPr id="482" name="テキスト ボックス 481"/>
        <xdr:cNvSpPr txBox="1"/>
      </xdr:nvSpPr>
      <xdr:spPr>
        <a:xfrm>
          <a:off x="9372111" y="1650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77660</xdr:rowOff>
    </xdr:from>
    <xdr:to>
      <xdr:col>46</xdr:col>
      <xdr:colOff>38100</xdr:colOff>
      <xdr:row>98</xdr:row>
      <xdr:rowOff>7810</xdr:rowOff>
    </xdr:to>
    <xdr:sp macro="" textlink="">
      <xdr:nvSpPr>
        <xdr:cNvPr id="483" name="楕円 482"/>
        <xdr:cNvSpPr/>
      </xdr:nvSpPr>
      <xdr:spPr>
        <a:xfrm>
          <a:off x="8699500" y="167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170387</xdr:rowOff>
    </xdr:from>
    <xdr:ext cx="534377" cy="259045"/>
    <xdr:sp macro="" textlink="">
      <xdr:nvSpPr>
        <xdr:cNvPr id="484" name="テキスト ボックス 483"/>
        <xdr:cNvSpPr txBox="1"/>
      </xdr:nvSpPr>
      <xdr:spPr>
        <a:xfrm>
          <a:off x="8483111" y="1680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55105</xdr:rowOff>
    </xdr:from>
    <xdr:to>
      <xdr:col>41</xdr:col>
      <xdr:colOff>101600</xdr:colOff>
      <xdr:row>96</xdr:row>
      <xdr:rowOff>156705</xdr:rowOff>
    </xdr:to>
    <xdr:sp macro="" textlink="">
      <xdr:nvSpPr>
        <xdr:cNvPr id="485" name="楕円 484"/>
        <xdr:cNvSpPr/>
      </xdr:nvSpPr>
      <xdr:spPr>
        <a:xfrm>
          <a:off x="7810500" y="165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147832</xdr:rowOff>
    </xdr:from>
    <xdr:ext cx="534377" cy="259045"/>
    <xdr:sp macro="" textlink="">
      <xdr:nvSpPr>
        <xdr:cNvPr id="486" name="テキスト ボックス 485"/>
        <xdr:cNvSpPr txBox="1"/>
      </xdr:nvSpPr>
      <xdr:spPr>
        <a:xfrm>
          <a:off x="7594111" y="166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95974</xdr:rowOff>
    </xdr:from>
    <xdr:to>
      <xdr:col>36</xdr:col>
      <xdr:colOff>165100</xdr:colOff>
      <xdr:row>98</xdr:row>
      <xdr:rowOff>26124</xdr:rowOff>
    </xdr:to>
    <xdr:sp macro="" textlink="">
      <xdr:nvSpPr>
        <xdr:cNvPr id="487" name="楕円 486"/>
        <xdr:cNvSpPr/>
      </xdr:nvSpPr>
      <xdr:spPr>
        <a:xfrm>
          <a:off x="6921500" y="167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17251</xdr:rowOff>
    </xdr:from>
    <xdr:ext cx="534377" cy="259045"/>
    <xdr:sp macro="" textlink="">
      <xdr:nvSpPr>
        <xdr:cNvPr id="488" name="テキスト ボックス 487"/>
        <xdr:cNvSpPr txBox="1"/>
      </xdr:nvSpPr>
      <xdr:spPr>
        <a:xfrm>
          <a:off x="6705111" y="1681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145453</xdr:rowOff>
    </xdr:from>
    <xdr:to>
      <xdr:col>85</xdr:col>
      <xdr:colOff>126364</xdr:colOff>
      <xdr:row>39</xdr:row>
      <xdr:rowOff>44450</xdr:rowOff>
    </xdr:to>
    <xdr:cxnSp macro="">
      <xdr:nvCxnSpPr>
        <xdr:cNvPr id="512" name="直線コネクタ 511"/>
        <xdr:cNvCxnSpPr/>
      </xdr:nvCxnSpPr>
      <xdr:spPr>
        <a:xfrm flipV="1">
          <a:off x="16317595" y="5117503"/>
          <a:ext cx="1269" cy="16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92130</xdr:rowOff>
    </xdr:from>
    <xdr:ext cx="534377" cy="259045"/>
    <xdr:sp macro="" textlink="">
      <xdr:nvSpPr>
        <xdr:cNvPr id="515" name="災害復旧事業費最大値テキスト"/>
        <xdr:cNvSpPr txBox="1"/>
      </xdr:nvSpPr>
      <xdr:spPr>
        <a:xfrm>
          <a:off x="16370300" y="48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145453</xdr:rowOff>
    </xdr:from>
    <xdr:to>
      <xdr:col>86</xdr:col>
      <xdr:colOff>25400</xdr:colOff>
      <xdr:row>29</xdr:row>
      <xdr:rowOff>145453</xdr:rowOff>
    </xdr:to>
    <xdr:cxnSp macro="">
      <xdr:nvCxnSpPr>
        <xdr:cNvPr id="516" name="直線コネクタ 515"/>
        <xdr:cNvCxnSpPr/>
      </xdr:nvCxnSpPr>
      <xdr:spPr>
        <a:xfrm>
          <a:off x="16230600" y="511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89637</xdr:rowOff>
    </xdr:from>
    <xdr:to>
      <xdr:col>85</xdr:col>
      <xdr:colOff>127000</xdr:colOff>
      <xdr:row>38</xdr:row>
      <xdr:rowOff>93675</xdr:rowOff>
    </xdr:to>
    <xdr:cxnSp macro="">
      <xdr:nvCxnSpPr>
        <xdr:cNvPr id="517" name="直線コネクタ 516"/>
        <xdr:cNvCxnSpPr/>
      </xdr:nvCxnSpPr>
      <xdr:spPr>
        <a:xfrm flipV="1">
          <a:off x="15481300" y="6433287"/>
          <a:ext cx="838200" cy="1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150233</xdr:rowOff>
    </xdr:from>
    <xdr:ext cx="469744" cy="259045"/>
    <xdr:sp macro="" textlink="">
      <xdr:nvSpPr>
        <xdr:cNvPr id="518" name="災害復旧事業費平均値テキスト"/>
        <xdr:cNvSpPr txBox="1"/>
      </xdr:nvSpPr>
      <xdr:spPr>
        <a:xfrm>
          <a:off x="16370300" y="6493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356</xdr:rowOff>
    </xdr:from>
    <xdr:to>
      <xdr:col>85</xdr:col>
      <xdr:colOff>177800</xdr:colOff>
      <xdr:row>38</xdr:row>
      <xdr:rowOff>101956</xdr:rowOff>
    </xdr:to>
    <xdr:sp macro="" textlink="">
      <xdr:nvSpPr>
        <xdr:cNvPr id="519" name="フローチャート: 判断 518"/>
        <xdr:cNvSpPr/>
      </xdr:nvSpPr>
      <xdr:spPr>
        <a:xfrm>
          <a:off x="16268700" y="65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93675</xdr:rowOff>
    </xdr:from>
    <xdr:to>
      <xdr:col>81</xdr:col>
      <xdr:colOff>50800</xdr:colOff>
      <xdr:row>39</xdr:row>
      <xdr:rowOff>21399</xdr:rowOff>
    </xdr:to>
    <xdr:cxnSp macro="">
      <xdr:nvCxnSpPr>
        <xdr:cNvPr id="520" name="直線コネクタ 519"/>
        <xdr:cNvCxnSpPr/>
      </xdr:nvCxnSpPr>
      <xdr:spPr>
        <a:xfrm flipV="1">
          <a:off x="14592300" y="6608775"/>
          <a:ext cx="889000" cy="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19748</xdr:rowOff>
    </xdr:from>
    <xdr:to>
      <xdr:col>81</xdr:col>
      <xdr:colOff>101600</xdr:colOff>
      <xdr:row>38</xdr:row>
      <xdr:rowOff>121348</xdr:rowOff>
    </xdr:to>
    <xdr:sp macro="" textlink="">
      <xdr:nvSpPr>
        <xdr:cNvPr id="521" name="フローチャート: 判断 520"/>
        <xdr:cNvSpPr/>
      </xdr:nvSpPr>
      <xdr:spPr>
        <a:xfrm>
          <a:off x="15430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137875</xdr:rowOff>
    </xdr:from>
    <xdr:ext cx="469744" cy="259045"/>
    <xdr:sp macro="" textlink="">
      <xdr:nvSpPr>
        <xdr:cNvPr id="522" name="テキスト ボックス 521"/>
        <xdr:cNvSpPr txBox="1"/>
      </xdr:nvSpPr>
      <xdr:spPr>
        <a:xfrm>
          <a:off x="15246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150520</xdr:rowOff>
    </xdr:from>
    <xdr:to>
      <xdr:col>76</xdr:col>
      <xdr:colOff>114300</xdr:colOff>
      <xdr:row>39</xdr:row>
      <xdr:rowOff>21399</xdr:rowOff>
    </xdr:to>
    <xdr:cxnSp macro="">
      <xdr:nvCxnSpPr>
        <xdr:cNvPr id="523" name="直線コネクタ 522"/>
        <xdr:cNvCxnSpPr/>
      </xdr:nvCxnSpPr>
      <xdr:spPr>
        <a:xfrm>
          <a:off x="13703300" y="6665620"/>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80023</xdr:rowOff>
    </xdr:from>
    <xdr:to>
      <xdr:col>76</xdr:col>
      <xdr:colOff>165100</xdr:colOff>
      <xdr:row>39</xdr:row>
      <xdr:rowOff>10173</xdr:rowOff>
    </xdr:to>
    <xdr:sp macro="" textlink="">
      <xdr:nvSpPr>
        <xdr:cNvPr id="524" name="フローチャート: 判断 523"/>
        <xdr:cNvSpPr/>
      </xdr:nvSpPr>
      <xdr:spPr>
        <a:xfrm>
          <a:off x="14541500" y="659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26700</xdr:rowOff>
    </xdr:from>
    <xdr:ext cx="469744" cy="259045"/>
    <xdr:sp macro="" textlink="">
      <xdr:nvSpPr>
        <xdr:cNvPr id="525" name="テキスト ボックス 524"/>
        <xdr:cNvSpPr txBox="1"/>
      </xdr:nvSpPr>
      <xdr:spPr>
        <a:xfrm>
          <a:off x="14357428" y="637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68834</xdr:rowOff>
    </xdr:from>
    <xdr:to>
      <xdr:col>71</xdr:col>
      <xdr:colOff>177800</xdr:colOff>
      <xdr:row>38</xdr:row>
      <xdr:rowOff>150520</xdr:rowOff>
    </xdr:to>
    <xdr:cxnSp macro="">
      <xdr:nvCxnSpPr>
        <xdr:cNvPr id="526" name="直線コネクタ 525"/>
        <xdr:cNvCxnSpPr/>
      </xdr:nvCxnSpPr>
      <xdr:spPr>
        <a:xfrm>
          <a:off x="12814300" y="6583934"/>
          <a:ext cx="889000" cy="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95491</xdr:rowOff>
    </xdr:from>
    <xdr:to>
      <xdr:col>72</xdr:col>
      <xdr:colOff>38100</xdr:colOff>
      <xdr:row>39</xdr:row>
      <xdr:rowOff>25641</xdr:rowOff>
    </xdr:to>
    <xdr:sp macro="" textlink="">
      <xdr:nvSpPr>
        <xdr:cNvPr id="527" name="フローチャート: 判断 526"/>
        <xdr:cNvSpPr/>
      </xdr:nvSpPr>
      <xdr:spPr>
        <a:xfrm>
          <a:off x="13652500" y="661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42168</xdr:rowOff>
    </xdr:from>
    <xdr:ext cx="469744" cy="259045"/>
    <xdr:sp macro="" textlink="">
      <xdr:nvSpPr>
        <xdr:cNvPr id="528" name="テキスト ボックス 527"/>
        <xdr:cNvSpPr txBox="1"/>
      </xdr:nvSpPr>
      <xdr:spPr>
        <a:xfrm>
          <a:off x="13468428" y="63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64059</xdr:rowOff>
    </xdr:from>
    <xdr:to>
      <xdr:col>67</xdr:col>
      <xdr:colOff>101600</xdr:colOff>
      <xdr:row>38</xdr:row>
      <xdr:rowOff>165659</xdr:rowOff>
    </xdr:to>
    <xdr:sp macro="" textlink="">
      <xdr:nvSpPr>
        <xdr:cNvPr id="529" name="フローチャート: 判断 528"/>
        <xdr:cNvSpPr/>
      </xdr:nvSpPr>
      <xdr:spPr>
        <a:xfrm>
          <a:off x="12763500" y="657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156786</xdr:rowOff>
    </xdr:from>
    <xdr:ext cx="469744" cy="259045"/>
    <xdr:sp macro="" textlink="">
      <xdr:nvSpPr>
        <xdr:cNvPr id="530" name="テキスト ボックス 529"/>
        <xdr:cNvSpPr txBox="1"/>
      </xdr:nvSpPr>
      <xdr:spPr>
        <a:xfrm>
          <a:off x="12579428" y="667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38837</xdr:rowOff>
    </xdr:from>
    <xdr:to>
      <xdr:col>85</xdr:col>
      <xdr:colOff>177800</xdr:colOff>
      <xdr:row>37</xdr:row>
      <xdr:rowOff>140437</xdr:rowOff>
    </xdr:to>
    <xdr:sp macro="" textlink="">
      <xdr:nvSpPr>
        <xdr:cNvPr id="536" name="楕円 535"/>
        <xdr:cNvSpPr/>
      </xdr:nvSpPr>
      <xdr:spPr>
        <a:xfrm>
          <a:off x="16268700" y="63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61714</xdr:rowOff>
    </xdr:from>
    <xdr:ext cx="469744" cy="259045"/>
    <xdr:sp macro="" textlink="">
      <xdr:nvSpPr>
        <xdr:cNvPr id="537" name="災害復旧事業費該当値テキスト"/>
        <xdr:cNvSpPr txBox="1"/>
      </xdr:nvSpPr>
      <xdr:spPr>
        <a:xfrm>
          <a:off x="16370300" y="623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42875</xdr:rowOff>
    </xdr:from>
    <xdr:to>
      <xdr:col>81</xdr:col>
      <xdr:colOff>101600</xdr:colOff>
      <xdr:row>38</xdr:row>
      <xdr:rowOff>144475</xdr:rowOff>
    </xdr:to>
    <xdr:sp macro="" textlink="">
      <xdr:nvSpPr>
        <xdr:cNvPr id="538" name="楕円 537"/>
        <xdr:cNvSpPr/>
      </xdr:nvSpPr>
      <xdr:spPr>
        <a:xfrm>
          <a:off x="15430500" y="65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135602</xdr:rowOff>
    </xdr:from>
    <xdr:ext cx="469744" cy="259045"/>
    <xdr:sp macro="" textlink="">
      <xdr:nvSpPr>
        <xdr:cNvPr id="539" name="テキスト ボックス 538"/>
        <xdr:cNvSpPr txBox="1"/>
      </xdr:nvSpPr>
      <xdr:spPr>
        <a:xfrm>
          <a:off x="15246428" y="66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142049</xdr:rowOff>
    </xdr:from>
    <xdr:to>
      <xdr:col>76</xdr:col>
      <xdr:colOff>165100</xdr:colOff>
      <xdr:row>39</xdr:row>
      <xdr:rowOff>72199</xdr:rowOff>
    </xdr:to>
    <xdr:sp macro="" textlink="">
      <xdr:nvSpPr>
        <xdr:cNvPr id="540" name="楕円 539"/>
        <xdr:cNvSpPr/>
      </xdr:nvSpPr>
      <xdr:spPr>
        <a:xfrm>
          <a:off x="14541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63326</xdr:rowOff>
    </xdr:from>
    <xdr:ext cx="378565" cy="259045"/>
    <xdr:sp macro="" textlink="">
      <xdr:nvSpPr>
        <xdr:cNvPr id="541" name="テキスト ボックス 540"/>
        <xdr:cNvSpPr txBox="1"/>
      </xdr:nvSpPr>
      <xdr:spPr>
        <a:xfrm>
          <a:off x="14403017" y="6749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99720</xdr:rowOff>
    </xdr:from>
    <xdr:to>
      <xdr:col>72</xdr:col>
      <xdr:colOff>38100</xdr:colOff>
      <xdr:row>39</xdr:row>
      <xdr:rowOff>29870</xdr:rowOff>
    </xdr:to>
    <xdr:sp macro="" textlink="">
      <xdr:nvSpPr>
        <xdr:cNvPr id="542" name="楕円 541"/>
        <xdr:cNvSpPr/>
      </xdr:nvSpPr>
      <xdr:spPr>
        <a:xfrm>
          <a:off x="13652500" y="66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20997</xdr:rowOff>
    </xdr:from>
    <xdr:ext cx="469744" cy="259045"/>
    <xdr:sp macro="" textlink="">
      <xdr:nvSpPr>
        <xdr:cNvPr id="543" name="テキスト ボックス 542"/>
        <xdr:cNvSpPr txBox="1"/>
      </xdr:nvSpPr>
      <xdr:spPr>
        <a:xfrm>
          <a:off x="13468428" y="67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18034</xdr:rowOff>
    </xdr:from>
    <xdr:to>
      <xdr:col>67</xdr:col>
      <xdr:colOff>101600</xdr:colOff>
      <xdr:row>38</xdr:row>
      <xdr:rowOff>119634</xdr:rowOff>
    </xdr:to>
    <xdr:sp macro="" textlink="">
      <xdr:nvSpPr>
        <xdr:cNvPr id="544" name="楕円 543"/>
        <xdr:cNvSpPr/>
      </xdr:nvSpPr>
      <xdr:spPr>
        <a:xfrm>
          <a:off x="12763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136161</xdr:rowOff>
    </xdr:from>
    <xdr:ext cx="469744" cy="259045"/>
    <xdr:sp macro="" textlink="">
      <xdr:nvSpPr>
        <xdr:cNvPr id="545" name="テキスト ボックス 544"/>
        <xdr:cNvSpPr txBox="1"/>
      </xdr:nvSpPr>
      <xdr:spPr>
        <a:xfrm>
          <a:off x="12579428" y="63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71634</xdr:rowOff>
    </xdr:from>
    <xdr:to>
      <xdr:col>85</xdr:col>
      <xdr:colOff>126364</xdr:colOff>
      <xdr:row>79</xdr:row>
      <xdr:rowOff>33096</xdr:rowOff>
    </xdr:to>
    <xdr:cxnSp macro="">
      <xdr:nvCxnSpPr>
        <xdr:cNvPr id="619" name="直線コネクタ 618"/>
        <xdr:cNvCxnSpPr/>
      </xdr:nvCxnSpPr>
      <xdr:spPr>
        <a:xfrm flipV="1">
          <a:off x="16317595" y="12244584"/>
          <a:ext cx="1269" cy="1333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36923</xdr:rowOff>
    </xdr:from>
    <xdr:ext cx="534377" cy="259045"/>
    <xdr:sp macro="" textlink="">
      <xdr:nvSpPr>
        <xdr:cNvPr id="620" name="公債費最小値テキスト"/>
        <xdr:cNvSpPr txBox="1"/>
      </xdr:nvSpPr>
      <xdr:spPr>
        <a:xfrm>
          <a:off x="16370300" y="135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33096</xdr:rowOff>
    </xdr:from>
    <xdr:to>
      <xdr:col>86</xdr:col>
      <xdr:colOff>25400</xdr:colOff>
      <xdr:row>79</xdr:row>
      <xdr:rowOff>33096</xdr:rowOff>
    </xdr:to>
    <xdr:cxnSp macro="">
      <xdr:nvCxnSpPr>
        <xdr:cNvPr id="621" name="直線コネクタ 620"/>
        <xdr:cNvCxnSpPr/>
      </xdr:nvCxnSpPr>
      <xdr:spPr>
        <a:xfrm>
          <a:off x="16230600" y="1357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18311</xdr:rowOff>
    </xdr:from>
    <xdr:ext cx="534377" cy="259045"/>
    <xdr:sp macro="" textlink="">
      <xdr:nvSpPr>
        <xdr:cNvPr id="622" name="公債費最大値テキスト"/>
        <xdr:cNvSpPr txBox="1"/>
      </xdr:nvSpPr>
      <xdr:spPr>
        <a:xfrm>
          <a:off x="16370300" y="120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71634</xdr:rowOff>
    </xdr:from>
    <xdr:to>
      <xdr:col>86</xdr:col>
      <xdr:colOff>25400</xdr:colOff>
      <xdr:row>71</xdr:row>
      <xdr:rowOff>71634</xdr:rowOff>
    </xdr:to>
    <xdr:cxnSp macro="">
      <xdr:nvCxnSpPr>
        <xdr:cNvPr id="623" name="直線コネクタ 622"/>
        <xdr:cNvCxnSpPr/>
      </xdr:nvCxnSpPr>
      <xdr:spPr>
        <a:xfrm>
          <a:off x="16230600" y="1224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71634</xdr:rowOff>
    </xdr:from>
    <xdr:to>
      <xdr:col>85</xdr:col>
      <xdr:colOff>127000</xdr:colOff>
      <xdr:row>71</xdr:row>
      <xdr:rowOff>87179</xdr:rowOff>
    </xdr:to>
    <xdr:cxnSp macro="">
      <xdr:nvCxnSpPr>
        <xdr:cNvPr id="624" name="直線コネクタ 623"/>
        <xdr:cNvCxnSpPr/>
      </xdr:nvCxnSpPr>
      <xdr:spPr>
        <a:xfrm flipV="1">
          <a:off x="15481300" y="12244584"/>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8405</xdr:rowOff>
    </xdr:from>
    <xdr:ext cx="534377" cy="259045"/>
    <xdr:sp macro="" textlink="">
      <xdr:nvSpPr>
        <xdr:cNvPr id="625" name="公債費平均値テキスト"/>
        <xdr:cNvSpPr txBox="1"/>
      </xdr:nvSpPr>
      <xdr:spPr>
        <a:xfrm>
          <a:off x="16370300" y="13038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29978</xdr:rowOff>
    </xdr:from>
    <xdr:to>
      <xdr:col>85</xdr:col>
      <xdr:colOff>177800</xdr:colOff>
      <xdr:row>76</xdr:row>
      <xdr:rowOff>131578</xdr:rowOff>
    </xdr:to>
    <xdr:sp macro="" textlink="">
      <xdr:nvSpPr>
        <xdr:cNvPr id="626" name="フローチャート: 判断 625"/>
        <xdr:cNvSpPr/>
      </xdr:nvSpPr>
      <xdr:spPr>
        <a:xfrm>
          <a:off x="162687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87179</xdr:rowOff>
    </xdr:from>
    <xdr:to>
      <xdr:col>81</xdr:col>
      <xdr:colOff>50800</xdr:colOff>
      <xdr:row>72</xdr:row>
      <xdr:rowOff>121469</xdr:rowOff>
    </xdr:to>
    <xdr:cxnSp macro="">
      <xdr:nvCxnSpPr>
        <xdr:cNvPr id="627" name="直線コネクタ 626"/>
        <xdr:cNvCxnSpPr/>
      </xdr:nvCxnSpPr>
      <xdr:spPr>
        <a:xfrm flipV="1">
          <a:off x="14592300" y="12260129"/>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16490</xdr:rowOff>
    </xdr:from>
    <xdr:to>
      <xdr:col>81</xdr:col>
      <xdr:colOff>101600</xdr:colOff>
      <xdr:row>76</xdr:row>
      <xdr:rowOff>118090</xdr:rowOff>
    </xdr:to>
    <xdr:sp macro="" textlink="">
      <xdr:nvSpPr>
        <xdr:cNvPr id="628" name="フローチャート: 判断 627"/>
        <xdr:cNvSpPr/>
      </xdr:nvSpPr>
      <xdr:spPr>
        <a:xfrm>
          <a:off x="15430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109217</xdr:rowOff>
    </xdr:from>
    <xdr:ext cx="534377" cy="259045"/>
    <xdr:sp macro="" textlink="">
      <xdr:nvSpPr>
        <xdr:cNvPr id="629" name="テキスト ボックス 628"/>
        <xdr:cNvSpPr txBox="1"/>
      </xdr:nvSpPr>
      <xdr:spPr>
        <a:xfrm>
          <a:off x="15214111" y="131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121469</xdr:rowOff>
    </xdr:from>
    <xdr:to>
      <xdr:col>76</xdr:col>
      <xdr:colOff>114300</xdr:colOff>
      <xdr:row>72</xdr:row>
      <xdr:rowOff>146482</xdr:rowOff>
    </xdr:to>
    <xdr:cxnSp macro="">
      <xdr:nvCxnSpPr>
        <xdr:cNvPr id="630" name="直線コネクタ 629"/>
        <xdr:cNvCxnSpPr/>
      </xdr:nvCxnSpPr>
      <xdr:spPr>
        <a:xfrm flipV="1">
          <a:off x="13703300" y="12465869"/>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171138</xdr:rowOff>
    </xdr:from>
    <xdr:to>
      <xdr:col>76</xdr:col>
      <xdr:colOff>165100</xdr:colOff>
      <xdr:row>76</xdr:row>
      <xdr:rowOff>101288</xdr:rowOff>
    </xdr:to>
    <xdr:sp macro="" textlink="">
      <xdr:nvSpPr>
        <xdr:cNvPr id="631" name="フローチャート: 判断 630"/>
        <xdr:cNvSpPr/>
      </xdr:nvSpPr>
      <xdr:spPr>
        <a:xfrm>
          <a:off x="14541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92415</xdr:rowOff>
    </xdr:from>
    <xdr:ext cx="534377" cy="259045"/>
    <xdr:sp macro="" textlink="">
      <xdr:nvSpPr>
        <xdr:cNvPr id="632" name="テキスト ボックス 631"/>
        <xdr:cNvSpPr txBox="1"/>
      </xdr:nvSpPr>
      <xdr:spPr>
        <a:xfrm>
          <a:off x="14325111" y="131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146482</xdr:rowOff>
    </xdr:from>
    <xdr:to>
      <xdr:col>71</xdr:col>
      <xdr:colOff>177800</xdr:colOff>
      <xdr:row>73</xdr:row>
      <xdr:rowOff>58566</xdr:rowOff>
    </xdr:to>
    <xdr:cxnSp macro="">
      <xdr:nvCxnSpPr>
        <xdr:cNvPr id="633" name="直線コネクタ 632"/>
        <xdr:cNvCxnSpPr/>
      </xdr:nvCxnSpPr>
      <xdr:spPr>
        <a:xfrm flipV="1">
          <a:off x="12814300" y="12490882"/>
          <a:ext cx="889000" cy="8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20796</xdr:rowOff>
    </xdr:from>
    <xdr:to>
      <xdr:col>72</xdr:col>
      <xdr:colOff>38100</xdr:colOff>
      <xdr:row>76</xdr:row>
      <xdr:rowOff>122396</xdr:rowOff>
    </xdr:to>
    <xdr:sp macro="" textlink="">
      <xdr:nvSpPr>
        <xdr:cNvPr id="634" name="フローチャート: 判断 633"/>
        <xdr:cNvSpPr/>
      </xdr:nvSpPr>
      <xdr:spPr>
        <a:xfrm>
          <a:off x="13652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113523</xdr:rowOff>
    </xdr:from>
    <xdr:ext cx="534377" cy="259045"/>
    <xdr:sp macro="" textlink="">
      <xdr:nvSpPr>
        <xdr:cNvPr id="635" name="テキスト ボックス 634"/>
        <xdr:cNvSpPr txBox="1"/>
      </xdr:nvSpPr>
      <xdr:spPr>
        <a:xfrm>
          <a:off x="13436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23825</xdr:rowOff>
    </xdr:from>
    <xdr:to>
      <xdr:col>67</xdr:col>
      <xdr:colOff>101600</xdr:colOff>
      <xdr:row>76</xdr:row>
      <xdr:rowOff>125425</xdr:rowOff>
    </xdr:to>
    <xdr:sp macro="" textlink="">
      <xdr:nvSpPr>
        <xdr:cNvPr id="636" name="フローチャート: 判断 635"/>
        <xdr:cNvSpPr/>
      </xdr:nvSpPr>
      <xdr:spPr>
        <a:xfrm>
          <a:off x="12763500" y="130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116552</xdr:rowOff>
    </xdr:from>
    <xdr:ext cx="534377" cy="259045"/>
    <xdr:sp macro="" textlink="">
      <xdr:nvSpPr>
        <xdr:cNvPr id="637" name="テキスト ボックス 636"/>
        <xdr:cNvSpPr txBox="1"/>
      </xdr:nvSpPr>
      <xdr:spPr>
        <a:xfrm>
          <a:off x="12547111" y="131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20834</xdr:rowOff>
    </xdr:from>
    <xdr:to>
      <xdr:col>85</xdr:col>
      <xdr:colOff>177800</xdr:colOff>
      <xdr:row>71</xdr:row>
      <xdr:rowOff>122434</xdr:rowOff>
    </xdr:to>
    <xdr:sp macro="" textlink="">
      <xdr:nvSpPr>
        <xdr:cNvPr id="643" name="楕円 642"/>
        <xdr:cNvSpPr/>
      </xdr:nvSpPr>
      <xdr:spPr>
        <a:xfrm>
          <a:off x="16268700" y="12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145311</xdr:rowOff>
    </xdr:from>
    <xdr:ext cx="534377" cy="259045"/>
    <xdr:sp macro="" textlink="">
      <xdr:nvSpPr>
        <xdr:cNvPr id="644" name="公債費該当値テキスト"/>
        <xdr:cNvSpPr txBox="1"/>
      </xdr:nvSpPr>
      <xdr:spPr>
        <a:xfrm>
          <a:off x="16370300" y="121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36379</xdr:rowOff>
    </xdr:from>
    <xdr:to>
      <xdr:col>81</xdr:col>
      <xdr:colOff>101600</xdr:colOff>
      <xdr:row>71</xdr:row>
      <xdr:rowOff>137979</xdr:rowOff>
    </xdr:to>
    <xdr:sp macro="" textlink="">
      <xdr:nvSpPr>
        <xdr:cNvPr id="645" name="楕円 644"/>
        <xdr:cNvSpPr/>
      </xdr:nvSpPr>
      <xdr:spPr>
        <a:xfrm>
          <a:off x="15430500" y="1220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154506</xdr:rowOff>
    </xdr:from>
    <xdr:ext cx="534377" cy="259045"/>
    <xdr:sp macro="" textlink="">
      <xdr:nvSpPr>
        <xdr:cNvPr id="646" name="テキスト ボックス 645"/>
        <xdr:cNvSpPr txBox="1"/>
      </xdr:nvSpPr>
      <xdr:spPr>
        <a:xfrm>
          <a:off x="15214111" y="1198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70669</xdr:rowOff>
    </xdr:from>
    <xdr:to>
      <xdr:col>76</xdr:col>
      <xdr:colOff>165100</xdr:colOff>
      <xdr:row>73</xdr:row>
      <xdr:rowOff>819</xdr:rowOff>
    </xdr:to>
    <xdr:sp macro="" textlink="">
      <xdr:nvSpPr>
        <xdr:cNvPr id="647" name="楕円 646"/>
        <xdr:cNvSpPr/>
      </xdr:nvSpPr>
      <xdr:spPr>
        <a:xfrm>
          <a:off x="14541500" y="12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17346</xdr:rowOff>
    </xdr:from>
    <xdr:ext cx="534377" cy="259045"/>
    <xdr:sp macro="" textlink="">
      <xdr:nvSpPr>
        <xdr:cNvPr id="648" name="テキスト ボックス 647"/>
        <xdr:cNvSpPr txBox="1"/>
      </xdr:nvSpPr>
      <xdr:spPr>
        <a:xfrm>
          <a:off x="14325111" y="121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95682</xdr:rowOff>
    </xdr:from>
    <xdr:to>
      <xdr:col>72</xdr:col>
      <xdr:colOff>38100</xdr:colOff>
      <xdr:row>73</xdr:row>
      <xdr:rowOff>25832</xdr:rowOff>
    </xdr:to>
    <xdr:sp macro="" textlink="">
      <xdr:nvSpPr>
        <xdr:cNvPr id="649" name="楕円 648"/>
        <xdr:cNvSpPr/>
      </xdr:nvSpPr>
      <xdr:spPr>
        <a:xfrm>
          <a:off x="13652500" y="124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42359</xdr:rowOff>
    </xdr:from>
    <xdr:ext cx="534377" cy="259045"/>
    <xdr:sp macro="" textlink="">
      <xdr:nvSpPr>
        <xdr:cNvPr id="650" name="テキスト ボックス 649"/>
        <xdr:cNvSpPr txBox="1"/>
      </xdr:nvSpPr>
      <xdr:spPr>
        <a:xfrm>
          <a:off x="13436111" y="122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7766</xdr:rowOff>
    </xdr:from>
    <xdr:to>
      <xdr:col>67</xdr:col>
      <xdr:colOff>101600</xdr:colOff>
      <xdr:row>73</xdr:row>
      <xdr:rowOff>109366</xdr:rowOff>
    </xdr:to>
    <xdr:sp macro="" textlink="">
      <xdr:nvSpPr>
        <xdr:cNvPr id="651" name="楕円 650"/>
        <xdr:cNvSpPr/>
      </xdr:nvSpPr>
      <xdr:spPr>
        <a:xfrm>
          <a:off x="12763500" y="125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125893</xdr:rowOff>
    </xdr:from>
    <xdr:ext cx="534377" cy="259045"/>
    <xdr:sp macro="" textlink="">
      <xdr:nvSpPr>
        <xdr:cNvPr id="652" name="テキスト ボックス 651"/>
        <xdr:cNvSpPr txBox="1"/>
      </xdr:nvSpPr>
      <xdr:spPr>
        <a:xfrm>
          <a:off x="12547111" y="122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49701</xdr:rowOff>
    </xdr:from>
    <xdr:to>
      <xdr:col>85</xdr:col>
      <xdr:colOff>126364</xdr:colOff>
      <xdr:row>98</xdr:row>
      <xdr:rowOff>132224</xdr:rowOff>
    </xdr:to>
    <xdr:cxnSp macro="">
      <xdr:nvCxnSpPr>
        <xdr:cNvPr id="674" name="直線コネクタ 673"/>
        <xdr:cNvCxnSpPr/>
      </xdr:nvCxnSpPr>
      <xdr:spPr>
        <a:xfrm flipV="1">
          <a:off x="16317595" y="15651651"/>
          <a:ext cx="1269" cy="128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136051</xdr:rowOff>
    </xdr:from>
    <xdr:ext cx="378565" cy="259045"/>
    <xdr:sp macro="" textlink="">
      <xdr:nvSpPr>
        <xdr:cNvPr id="675" name="積立金最小値テキスト"/>
        <xdr:cNvSpPr txBox="1"/>
      </xdr:nvSpPr>
      <xdr:spPr>
        <a:xfrm>
          <a:off x="16370300" y="16938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132224</xdr:rowOff>
    </xdr:from>
    <xdr:to>
      <xdr:col>86</xdr:col>
      <xdr:colOff>25400</xdr:colOff>
      <xdr:row>98</xdr:row>
      <xdr:rowOff>132224</xdr:rowOff>
    </xdr:to>
    <xdr:cxnSp macro="">
      <xdr:nvCxnSpPr>
        <xdr:cNvPr id="676" name="直線コネクタ 675"/>
        <xdr:cNvCxnSpPr/>
      </xdr:nvCxnSpPr>
      <xdr:spPr>
        <a:xfrm>
          <a:off x="16230600" y="1693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167828</xdr:rowOff>
    </xdr:from>
    <xdr:ext cx="534377" cy="259045"/>
    <xdr:sp macro="" textlink="">
      <xdr:nvSpPr>
        <xdr:cNvPr id="677" name="積立金最大値テキスト"/>
        <xdr:cNvSpPr txBox="1"/>
      </xdr:nvSpPr>
      <xdr:spPr>
        <a:xfrm>
          <a:off x="16370300" y="154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49701</xdr:rowOff>
    </xdr:from>
    <xdr:to>
      <xdr:col>86</xdr:col>
      <xdr:colOff>25400</xdr:colOff>
      <xdr:row>91</xdr:row>
      <xdr:rowOff>49701</xdr:rowOff>
    </xdr:to>
    <xdr:cxnSp macro="">
      <xdr:nvCxnSpPr>
        <xdr:cNvPr id="678" name="直線コネクタ 677"/>
        <xdr:cNvCxnSpPr/>
      </xdr:nvCxnSpPr>
      <xdr:spPr>
        <a:xfrm>
          <a:off x="16230600" y="15651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132476</xdr:rowOff>
    </xdr:from>
    <xdr:to>
      <xdr:col>85</xdr:col>
      <xdr:colOff>127000</xdr:colOff>
      <xdr:row>97</xdr:row>
      <xdr:rowOff>27274</xdr:rowOff>
    </xdr:to>
    <xdr:cxnSp macro="">
      <xdr:nvCxnSpPr>
        <xdr:cNvPr id="679" name="直線コネクタ 678"/>
        <xdr:cNvCxnSpPr/>
      </xdr:nvCxnSpPr>
      <xdr:spPr>
        <a:xfrm flipV="1">
          <a:off x="15481300" y="16591676"/>
          <a:ext cx="838200" cy="6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89465</xdr:rowOff>
    </xdr:from>
    <xdr:ext cx="534377" cy="259045"/>
    <xdr:sp macro="" textlink="">
      <xdr:nvSpPr>
        <xdr:cNvPr id="680" name="積立金平均値テキスト"/>
        <xdr:cNvSpPr txBox="1"/>
      </xdr:nvSpPr>
      <xdr:spPr>
        <a:xfrm>
          <a:off x="16370300" y="16377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66588</xdr:rowOff>
    </xdr:from>
    <xdr:to>
      <xdr:col>85</xdr:col>
      <xdr:colOff>177800</xdr:colOff>
      <xdr:row>96</xdr:row>
      <xdr:rowOff>168188</xdr:rowOff>
    </xdr:to>
    <xdr:sp macro="" textlink="">
      <xdr:nvSpPr>
        <xdr:cNvPr id="681" name="フローチャート: 判断 680"/>
        <xdr:cNvSpPr/>
      </xdr:nvSpPr>
      <xdr:spPr>
        <a:xfrm>
          <a:off x="162687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145072</xdr:rowOff>
    </xdr:from>
    <xdr:to>
      <xdr:col>81</xdr:col>
      <xdr:colOff>50800</xdr:colOff>
      <xdr:row>97</xdr:row>
      <xdr:rowOff>27274</xdr:rowOff>
    </xdr:to>
    <xdr:cxnSp macro="">
      <xdr:nvCxnSpPr>
        <xdr:cNvPr id="682" name="直線コネクタ 681"/>
        <xdr:cNvCxnSpPr/>
      </xdr:nvCxnSpPr>
      <xdr:spPr>
        <a:xfrm>
          <a:off x="14592300" y="16261372"/>
          <a:ext cx="889000" cy="39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170190</xdr:rowOff>
    </xdr:from>
    <xdr:to>
      <xdr:col>81</xdr:col>
      <xdr:colOff>101600</xdr:colOff>
      <xdr:row>97</xdr:row>
      <xdr:rowOff>100340</xdr:rowOff>
    </xdr:to>
    <xdr:sp macro="" textlink="">
      <xdr:nvSpPr>
        <xdr:cNvPr id="683" name="フローチャート: 判断 682"/>
        <xdr:cNvSpPr/>
      </xdr:nvSpPr>
      <xdr:spPr>
        <a:xfrm>
          <a:off x="15430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91467</xdr:rowOff>
    </xdr:from>
    <xdr:ext cx="534377" cy="259045"/>
    <xdr:sp macro="" textlink="">
      <xdr:nvSpPr>
        <xdr:cNvPr id="684" name="テキスト ボックス 683"/>
        <xdr:cNvSpPr txBox="1"/>
      </xdr:nvSpPr>
      <xdr:spPr>
        <a:xfrm>
          <a:off x="15214111" y="167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145072</xdr:rowOff>
    </xdr:from>
    <xdr:to>
      <xdr:col>76</xdr:col>
      <xdr:colOff>114300</xdr:colOff>
      <xdr:row>95</xdr:row>
      <xdr:rowOff>147290</xdr:rowOff>
    </xdr:to>
    <xdr:cxnSp macro="">
      <xdr:nvCxnSpPr>
        <xdr:cNvPr id="685" name="直線コネクタ 684"/>
        <xdr:cNvCxnSpPr/>
      </xdr:nvCxnSpPr>
      <xdr:spPr>
        <a:xfrm flipV="1">
          <a:off x="13703300" y="16261372"/>
          <a:ext cx="889000" cy="17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119075</xdr:rowOff>
    </xdr:from>
    <xdr:to>
      <xdr:col>76</xdr:col>
      <xdr:colOff>165100</xdr:colOff>
      <xdr:row>97</xdr:row>
      <xdr:rowOff>49225</xdr:rowOff>
    </xdr:to>
    <xdr:sp macro="" textlink="">
      <xdr:nvSpPr>
        <xdr:cNvPr id="686" name="フローチャート: 判断 685"/>
        <xdr:cNvSpPr/>
      </xdr:nvSpPr>
      <xdr:spPr>
        <a:xfrm>
          <a:off x="14541500" y="165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40352</xdr:rowOff>
    </xdr:from>
    <xdr:ext cx="534377" cy="259045"/>
    <xdr:sp macro="" textlink="">
      <xdr:nvSpPr>
        <xdr:cNvPr id="687" name="テキスト ボックス 686"/>
        <xdr:cNvSpPr txBox="1"/>
      </xdr:nvSpPr>
      <xdr:spPr>
        <a:xfrm>
          <a:off x="14325111" y="166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7272</xdr:rowOff>
    </xdr:from>
    <xdr:to>
      <xdr:col>71</xdr:col>
      <xdr:colOff>177800</xdr:colOff>
      <xdr:row>95</xdr:row>
      <xdr:rowOff>147290</xdr:rowOff>
    </xdr:to>
    <xdr:cxnSp macro="">
      <xdr:nvCxnSpPr>
        <xdr:cNvPr id="688" name="直線コネクタ 687"/>
        <xdr:cNvCxnSpPr/>
      </xdr:nvCxnSpPr>
      <xdr:spPr>
        <a:xfrm>
          <a:off x="12814300" y="16123572"/>
          <a:ext cx="889000" cy="3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128150</xdr:rowOff>
    </xdr:from>
    <xdr:to>
      <xdr:col>72</xdr:col>
      <xdr:colOff>38100</xdr:colOff>
      <xdr:row>97</xdr:row>
      <xdr:rowOff>58300</xdr:rowOff>
    </xdr:to>
    <xdr:sp macro="" textlink="">
      <xdr:nvSpPr>
        <xdr:cNvPr id="689" name="フローチャート: 判断 688"/>
        <xdr:cNvSpPr/>
      </xdr:nvSpPr>
      <xdr:spPr>
        <a:xfrm>
          <a:off x="13652500" y="165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49427</xdr:rowOff>
    </xdr:from>
    <xdr:ext cx="534377" cy="259045"/>
    <xdr:sp macro="" textlink="">
      <xdr:nvSpPr>
        <xdr:cNvPr id="690" name="テキスト ボックス 689"/>
        <xdr:cNvSpPr txBox="1"/>
      </xdr:nvSpPr>
      <xdr:spPr>
        <a:xfrm>
          <a:off x="13436111" y="1668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84854</xdr:rowOff>
    </xdr:from>
    <xdr:to>
      <xdr:col>67</xdr:col>
      <xdr:colOff>101600</xdr:colOff>
      <xdr:row>97</xdr:row>
      <xdr:rowOff>15004</xdr:rowOff>
    </xdr:to>
    <xdr:sp macro="" textlink="">
      <xdr:nvSpPr>
        <xdr:cNvPr id="691" name="フローチャート: 判断 690"/>
        <xdr:cNvSpPr/>
      </xdr:nvSpPr>
      <xdr:spPr>
        <a:xfrm>
          <a:off x="12763500" y="1654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6131</xdr:rowOff>
    </xdr:from>
    <xdr:ext cx="534377" cy="259045"/>
    <xdr:sp macro="" textlink="">
      <xdr:nvSpPr>
        <xdr:cNvPr id="692" name="テキスト ボックス 691"/>
        <xdr:cNvSpPr txBox="1"/>
      </xdr:nvSpPr>
      <xdr:spPr>
        <a:xfrm>
          <a:off x="12547111" y="1663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81676</xdr:rowOff>
    </xdr:from>
    <xdr:to>
      <xdr:col>85</xdr:col>
      <xdr:colOff>177800</xdr:colOff>
      <xdr:row>97</xdr:row>
      <xdr:rowOff>11826</xdr:rowOff>
    </xdr:to>
    <xdr:sp macro="" textlink="">
      <xdr:nvSpPr>
        <xdr:cNvPr id="698" name="楕円 697"/>
        <xdr:cNvSpPr/>
      </xdr:nvSpPr>
      <xdr:spPr>
        <a:xfrm>
          <a:off x="16268700" y="165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60103</xdr:rowOff>
    </xdr:from>
    <xdr:ext cx="534377" cy="259045"/>
    <xdr:sp macro="" textlink="">
      <xdr:nvSpPr>
        <xdr:cNvPr id="699" name="積立金該当値テキスト"/>
        <xdr:cNvSpPr txBox="1"/>
      </xdr:nvSpPr>
      <xdr:spPr>
        <a:xfrm>
          <a:off x="16370300" y="1651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147924</xdr:rowOff>
    </xdr:from>
    <xdr:to>
      <xdr:col>81</xdr:col>
      <xdr:colOff>101600</xdr:colOff>
      <xdr:row>97</xdr:row>
      <xdr:rowOff>78074</xdr:rowOff>
    </xdr:to>
    <xdr:sp macro="" textlink="">
      <xdr:nvSpPr>
        <xdr:cNvPr id="700" name="楕円 699"/>
        <xdr:cNvSpPr/>
      </xdr:nvSpPr>
      <xdr:spPr>
        <a:xfrm>
          <a:off x="15430500" y="166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94601</xdr:rowOff>
    </xdr:from>
    <xdr:ext cx="534377" cy="259045"/>
    <xdr:sp macro="" textlink="">
      <xdr:nvSpPr>
        <xdr:cNvPr id="701" name="テキスト ボックス 700"/>
        <xdr:cNvSpPr txBox="1"/>
      </xdr:nvSpPr>
      <xdr:spPr>
        <a:xfrm>
          <a:off x="15214111" y="1638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94272</xdr:rowOff>
    </xdr:from>
    <xdr:to>
      <xdr:col>76</xdr:col>
      <xdr:colOff>165100</xdr:colOff>
      <xdr:row>95</xdr:row>
      <xdr:rowOff>24422</xdr:rowOff>
    </xdr:to>
    <xdr:sp macro="" textlink="">
      <xdr:nvSpPr>
        <xdr:cNvPr id="702" name="楕円 701"/>
        <xdr:cNvSpPr/>
      </xdr:nvSpPr>
      <xdr:spPr>
        <a:xfrm>
          <a:off x="14541500" y="162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40949</xdr:rowOff>
    </xdr:from>
    <xdr:ext cx="534377" cy="259045"/>
    <xdr:sp macro="" textlink="">
      <xdr:nvSpPr>
        <xdr:cNvPr id="703" name="テキスト ボックス 702"/>
        <xdr:cNvSpPr txBox="1"/>
      </xdr:nvSpPr>
      <xdr:spPr>
        <a:xfrm>
          <a:off x="1432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96490</xdr:rowOff>
    </xdr:from>
    <xdr:to>
      <xdr:col>72</xdr:col>
      <xdr:colOff>38100</xdr:colOff>
      <xdr:row>96</xdr:row>
      <xdr:rowOff>26640</xdr:rowOff>
    </xdr:to>
    <xdr:sp macro="" textlink="">
      <xdr:nvSpPr>
        <xdr:cNvPr id="704" name="楕円 703"/>
        <xdr:cNvSpPr/>
      </xdr:nvSpPr>
      <xdr:spPr>
        <a:xfrm>
          <a:off x="13652500" y="163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43167</xdr:rowOff>
    </xdr:from>
    <xdr:ext cx="534377" cy="259045"/>
    <xdr:sp macro="" textlink="">
      <xdr:nvSpPr>
        <xdr:cNvPr id="705" name="テキスト ボックス 704"/>
        <xdr:cNvSpPr txBox="1"/>
      </xdr:nvSpPr>
      <xdr:spPr>
        <a:xfrm>
          <a:off x="13436111" y="1615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6" name="楕円 705"/>
        <xdr:cNvSpPr/>
      </xdr:nvSpPr>
      <xdr:spPr>
        <a:xfrm>
          <a:off x="12763500" y="160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07" name="テキスト ボックス 706"/>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29428</xdr:rowOff>
    </xdr:from>
    <xdr:to>
      <xdr:col>116</xdr:col>
      <xdr:colOff>62864</xdr:colOff>
      <xdr:row>39</xdr:row>
      <xdr:rowOff>98878</xdr:rowOff>
    </xdr:to>
    <xdr:cxnSp macro="">
      <xdr:nvCxnSpPr>
        <xdr:cNvPr id="733" name="直線コネクタ 732"/>
        <xdr:cNvCxnSpPr/>
      </xdr:nvCxnSpPr>
      <xdr:spPr>
        <a:xfrm flipV="1">
          <a:off x="22159595" y="5344378"/>
          <a:ext cx="1269" cy="14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147555</xdr:rowOff>
    </xdr:from>
    <xdr:ext cx="534377" cy="259045"/>
    <xdr:sp macro="" textlink="">
      <xdr:nvSpPr>
        <xdr:cNvPr id="736" name="投資及び出資金最大値テキスト"/>
        <xdr:cNvSpPr txBox="1"/>
      </xdr:nvSpPr>
      <xdr:spPr>
        <a:xfrm>
          <a:off x="22212300" y="511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29428</xdr:rowOff>
    </xdr:from>
    <xdr:to>
      <xdr:col>116</xdr:col>
      <xdr:colOff>152400</xdr:colOff>
      <xdr:row>31</xdr:row>
      <xdr:rowOff>29428</xdr:rowOff>
    </xdr:to>
    <xdr:cxnSp macro="">
      <xdr:nvCxnSpPr>
        <xdr:cNvPr id="737" name="直線コネクタ 736"/>
        <xdr:cNvCxnSpPr/>
      </xdr:nvCxnSpPr>
      <xdr:spPr>
        <a:xfrm>
          <a:off x="22072600" y="534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82550</xdr:rowOff>
    </xdr:from>
    <xdr:to>
      <xdr:col>116</xdr:col>
      <xdr:colOff>63500</xdr:colOff>
      <xdr:row>39</xdr:row>
      <xdr:rowOff>58601</xdr:rowOff>
    </xdr:to>
    <xdr:cxnSp macro="">
      <xdr:nvCxnSpPr>
        <xdr:cNvPr id="738" name="直線コネクタ 737"/>
        <xdr:cNvCxnSpPr/>
      </xdr:nvCxnSpPr>
      <xdr:spPr>
        <a:xfrm flipV="1">
          <a:off x="21323300" y="6083300"/>
          <a:ext cx="838200" cy="66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112829</xdr:rowOff>
    </xdr:from>
    <xdr:ext cx="469744" cy="259045"/>
    <xdr:sp macro="" textlink="">
      <xdr:nvSpPr>
        <xdr:cNvPr id="739" name="投資及び出資金平均値テキスト"/>
        <xdr:cNvSpPr txBox="1"/>
      </xdr:nvSpPr>
      <xdr:spPr>
        <a:xfrm>
          <a:off x="22212300" y="645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134402</xdr:rowOff>
    </xdr:from>
    <xdr:to>
      <xdr:col>116</xdr:col>
      <xdr:colOff>114300</xdr:colOff>
      <xdr:row>38</xdr:row>
      <xdr:rowOff>64553</xdr:rowOff>
    </xdr:to>
    <xdr:sp macro="" textlink="">
      <xdr:nvSpPr>
        <xdr:cNvPr id="740" name="フローチャート: 判断 739"/>
        <xdr:cNvSpPr/>
      </xdr:nvSpPr>
      <xdr:spPr>
        <a:xfrm>
          <a:off x="22110700" y="64780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58601</xdr:rowOff>
    </xdr:from>
    <xdr:to>
      <xdr:col>111</xdr:col>
      <xdr:colOff>177800</xdr:colOff>
      <xdr:row>39</xdr:row>
      <xdr:rowOff>59908</xdr:rowOff>
    </xdr:to>
    <xdr:cxnSp macro="">
      <xdr:nvCxnSpPr>
        <xdr:cNvPr id="741" name="直線コネクタ 740"/>
        <xdr:cNvCxnSpPr/>
      </xdr:nvCxnSpPr>
      <xdr:spPr>
        <a:xfrm flipV="1">
          <a:off x="20434300" y="674515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51018</xdr:rowOff>
    </xdr:from>
    <xdr:to>
      <xdr:col>112</xdr:col>
      <xdr:colOff>38100</xdr:colOff>
      <xdr:row>38</xdr:row>
      <xdr:rowOff>152618</xdr:rowOff>
    </xdr:to>
    <xdr:sp macro="" textlink="">
      <xdr:nvSpPr>
        <xdr:cNvPr id="742" name="フローチャート: 判断 741"/>
        <xdr:cNvSpPr/>
      </xdr:nvSpPr>
      <xdr:spPr>
        <a:xfrm>
          <a:off x="21272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169145</xdr:rowOff>
    </xdr:from>
    <xdr:ext cx="469744" cy="259045"/>
    <xdr:sp macro="" textlink="">
      <xdr:nvSpPr>
        <xdr:cNvPr id="743" name="テキスト ボックス 742"/>
        <xdr:cNvSpPr txBox="1"/>
      </xdr:nvSpPr>
      <xdr:spPr>
        <a:xfrm>
          <a:off x="21088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59908</xdr:rowOff>
    </xdr:from>
    <xdr:to>
      <xdr:col>107</xdr:col>
      <xdr:colOff>50800</xdr:colOff>
      <xdr:row>39</xdr:row>
      <xdr:rowOff>60561</xdr:rowOff>
    </xdr:to>
    <xdr:cxnSp macro="">
      <xdr:nvCxnSpPr>
        <xdr:cNvPr id="744" name="直線コネクタ 743"/>
        <xdr:cNvCxnSpPr/>
      </xdr:nvCxnSpPr>
      <xdr:spPr>
        <a:xfrm flipV="1">
          <a:off x="19545300" y="674645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54284</xdr:rowOff>
    </xdr:from>
    <xdr:to>
      <xdr:col>107</xdr:col>
      <xdr:colOff>101600</xdr:colOff>
      <xdr:row>38</xdr:row>
      <xdr:rowOff>155884</xdr:rowOff>
    </xdr:to>
    <xdr:sp macro="" textlink="">
      <xdr:nvSpPr>
        <xdr:cNvPr id="745" name="フローチャート: 判断 744"/>
        <xdr:cNvSpPr/>
      </xdr:nvSpPr>
      <xdr:spPr>
        <a:xfrm>
          <a:off x="20383500" y="6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961</xdr:rowOff>
    </xdr:from>
    <xdr:ext cx="469744" cy="259045"/>
    <xdr:sp macro="" textlink="">
      <xdr:nvSpPr>
        <xdr:cNvPr id="746" name="テキスト ボックス 745"/>
        <xdr:cNvSpPr txBox="1"/>
      </xdr:nvSpPr>
      <xdr:spPr>
        <a:xfrm>
          <a:off x="20199428" y="63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60561</xdr:rowOff>
    </xdr:from>
    <xdr:to>
      <xdr:col>102</xdr:col>
      <xdr:colOff>114300</xdr:colOff>
      <xdr:row>39</xdr:row>
      <xdr:rowOff>61105</xdr:rowOff>
    </xdr:to>
    <xdr:cxnSp macro="">
      <xdr:nvCxnSpPr>
        <xdr:cNvPr id="747" name="直線コネクタ 746"/>
        <xdr:cNvCxnSpPr/>
      </xdr:nvCxnSpPr>
      <xdr:spPr>
        <a:xfrm flipV="1">
          <a:off x="18656300" y="6747111"/>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48296</xdr:rowOff>
    </xdr:from>
    <xdr:to>
      <xdr:col>102</xdr:col>
      <xdr:colOff>165100</xdr:colOff>
      <xdr:row>38</xdr:row>
      <xdr:rowOff>149896</xdr:rowOff>
    </xdr:to>
    <xdr:sp macro="" textlink="">
      <xdr:nvSpPr>
        <xdr:cNvPr id="748" name="フローチャート: 判断 747"/>
        <xdr:cNvSpPr/>
      </xdr:nvSpPr>
      <xdr:spPr>
        <a:xfrm>
          <a:off x="19494500" y="65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166423</xdr:rowOff>
    </xdr:from>
    <xdr:ext cx="469744" cy="259045"/>
    <xdr:sp macro="" textlink="">
      <xdr:nvSpPr>
        <xdr:cNvPr id="749" name="テキスト ボックス 748"/>
        <xdr:cNvSpPr txBox="1"/>
      </xdr:nvSpPr>
      <xdr:spPr>
        <a:xfrm>
          <a:off x="19310428" y="633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63427</xdr:rowOff>
    </xdr:from>
    <xdr:to>
      <xdr:col>98</xdr:col>
      <xdr:colOff>38100</xdr:colOff>
      <xdr:row>38</xdr:row>
      <xdr:rowOff>165027</xdr:rowOff>
    </xdr:to>
    <xdr:sp macro="" textlink="">
      <xdr:nvSpPr>
        <xdr:cNvPr id="750" name="フローチャート: 判断 749"/>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10105</xdr:rowOff>
    </xdr:from>
    <xdr:ext cx="469744" cy="259045"/>
    <xdr:sp macro="" textlink="">
      <xdr:nvSpPr>
        <xdr:cNvPr id="751" name="テキスト ボックス 750"/>
        <xdr:cNvSpPr txBox="1"/>
      </xdr:nvSpPr>
      <xdr:spPr>
        <a:xfrm>
          <a:off x="18421428" y="63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31750</xdr:rowOff>
    </xdr:from>
    <xdr:to>
      <xdr:col>116</xdr:col>
      <xdr:colOff>114300</xdr:colOff>
      <xdr:row>35</xdr:row>
      <xdr:rowOff>133350</xdr:rowOff>
    </xdr:to>
    <xdr:sp macro="" textlink="">
      <xdr:nvSpPr>
        <xdr:cNvPr id="757" name="楕円 756"/>
        <xdr:cNvSpPr/>
      </xdr:nvSpPr>
      <xdr:spPr>
        <a:xfrm>
          <a:off x="221107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54627</xdr:rowOff>
    </xdr:from>
    <xdr:ext cx="469744" cy="259045"/>
    <xdr:sp macro="" textlink="">
      <xdr:nvSpPr>
        <xdr:cNvPr id="758" name="投資及び出資金該当値テキスト"/>
        <xdr:cNvSpPr txBox="1"/>
      </xdr:nvSpPr>
      <xdr:spPr>
        <a:xfrm>
          <a:off x="22212300"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7801</xdr:rowOff>
    </xdr:from>
    <xdr:to>
      <xdr:col>112</xdr:col>
      <xdr:colOff>38100</xdr:colOff>
      <xdr:row>39</xdr:row>
      <xdr:rowOff>109401</xdr:rowOff>
    </xdr:to>
    <xdr:sp macro="" textlink="">
      <xdr:nvSpPr>
        <xdr:cNvPr id="759" name="楕円 758"/>
        <xdr:cNvSpPr/>
      </xdr:nvSpPr>
      <xdr:spPr>
        <a:xfrm>
          <a:off x="21272500" y="669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100528</xdr:rowOff>
    </xdr:from>
    <xdr:ext cx="378565" cy="259045"/>
    <xdr:sp macro="" textlink="">
      <xdr:nvSpPr>
        <xdr:cNvPr id="760" name="テキスト ボックス 759"/>
        <xdr:cNvSpPr txBox="1"/>
      </xdr:nvSpPr>
      <xdr:spPr>
        <a:xfrm>
          <a:off x="21134017" y="678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9108</xdr:rowOff>
    </xdr:from>
    <xdr:to>
      <xdr:col>107</xdr:col>
      <xdr:colOff>101600</xdr:colOff>
      <xdr:row>39</xdr:row>
      <xdr:rowOff>110708</xdr:rowOff>
    </xdr:to>
    <xdr:sp macro="" textlink="">
      <xdr:nvSpPr>
        <xdr:cNvPr id="761" name="楕円 760"/>
        <xdr:cNvSpPr/>
      </xdr:nvSpPr>
      <xdr:spPr>
        <a:xfrm>
          <a:off x="20383500" y="669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101835</xdr:rowOff>
    </xdr:from>
    <xdr:ext cx="378565" cy="259045"/>
    <xdr:sp macro="" textlink="">
      <xdr:nvSpPr>
        <xdr:cNvPr id="762" name="テキスト ボックス 761"/>
        <xdr:cNvSpPr txBox="1"/>
      </xdr:nvSpPr>
      <xdr:spPr>
        <a:xfrm>
          <a:off x="20245017" y="6788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9761</xdr:rowOff>
    </xdr:from>
    <xdr:to>
      <xdr:col>102</xdr:col>
      <xdr:colOff>165100</xdr:colOff>
      <xdr:row>39</xdr:row>
      <xdr:rowOff>111361</xdr:rowOff>
    </xdr:to>
    <xdr:sp macro="" textlink="">
      <xdr:nvSpPr>
        <xdr:cNvPr id="763" name="楕円 762"/>
        <xdr:cNvSpPr/>
      </xdr:nvSpPr>
      <xdr:spPr>
        <a:xfrm>
          <a:off x="19494500" y="66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102488</xdr:rowOff>
    </xdr:from>
    <xdr:ext cx="378565" cy="259045"/>
    <xdr:sp macro="" textlink="">
      <xdr:nvSpPr>
        <xdr:cNvPr id="764" name="テキスト ボックス 763"/>
        <xdr:cNvSpPr txBox="1"/>
      </xdr:nvSpPr>
      <xdr:spPr>
        <a:xfrm>
          <a:off x="19356017" y="678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10305</xdr:rowOff>
    </xdr:from>
    <xdr:to>
      <xdr:col>98</xdr:col>
      <xdr:colOff>38100</xdr:colOff>
      <xdr:row>39</xdr:row>
      <xdr:rowOff>111905</xdr:rowOff>
    </xdr:to>
    <xdr:sp macro="" textlink="">
      <xdr:nvSpPr>
        <xdr:cNvPr id="765" name="楕円 764"/>
        <xdr:cNvSpPr/>
      </xdr:nvSpPr>
      <xdr:spPr>
        <a:xfrm>
          <a:off x="18605500" y="66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103032</xdr:rowOff>
    </xdr:from>
    <xdr:ext cx="378565" cy="259045"/>
    <xdr:sp macro="" textlink="">
      <xdr:nvSpPr>
        <xdr:cNvPr id="766" name="テキスト ボックス 765"/>
        <xdr:cNvSpPr txBox="1"/>
      </xdr:nvSpPr>
      <xdr:spPr>
        <a:xfrm>
          <a:off x="18467017" y="678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98689</xdr:rowOff>
    </xdr:from>
    <xdr:to>
      <xdr:col>116</xdr:col>
      <xdr:colOff>62864</xdr:colOff>
      <xdr:row>58</xdr:row>
      <xdr:rowOff>139700</xdr:rowOff>
    </xdr:to>
    <xdr:cxnSp macro="">
      <xdr:nvCxnSpPr>
        <xdr:cNvPr id="788" name="直線コネクタ 787"/>
        <xdr:cNvCxnSpPr/>
      </xdr:nvCxnSpPr>
      <xdr:spPr>
        <a:xfrm flipV="1">
          <a:off x="22159595" y="8842639"/>
          <a:ext cx="1269" cy="124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45366</xdr:rowOff>
    </xdr:from>
    <xdr:ext cx="534377" cy="259045"/>
    <xdr:sp macro="" textlink="">
      <xdr:nvSpPr>
        <xdr:cNvPr id="791" name="貸付金最大値テキスト"/>
        <xdr:cNvSpPr txBox="1"/>
      </xdr:nvSpPr>
      <xdr:spPr>
        <a:xfrm>
          <a:off x="22212300" y="86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98689</xdr:rowOff>
    </xdr:from>
    <xdr:to>
      <xdr:col>116</xdr:col>
      <xdr:colOff>152400</xdr:colOff>
      <xdr:row>51</xdr:row>
      <xdr:rowOff>98689</xdr:rowOff>
    </xdr:to>
    <xdr:cxnSp macro="">
      <xdr:nvCxnSpPr>
        <xdr:cNvPr id="792" name="直線コネクタ 791"/>
        <xdr:cNvCxnSpPr/>
      </xdr:nvCxnSpPr>
      <xdr:spPr>
        <a:xfrm>
          <a:off x="22072600" y="88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43276</xdr:rowOff>
    </xdr:from>
    <xdr:to>
      <xdr:col>116</xdr:col>
      <xdr:colOff>63500</xdr:colOff>
      <xdr:row>57</xdr:row>
      <xdr:rowOff>43505</xdr:rowOff>
    </xdr:to>
    <xdr:cxnSp macro="">
      <xdr:nvCxnSpPr>
        <xdr:cNvPr id="793" name="直線コネクタ 792"/>
        <xdr:cNvCxnSpPr/>
      </xdr:nvCxnSpPr>
      <xdr:spPr>
        <a:xfrm>
          <a:off x="21323300" y="981592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5249</xdr:rowOff>
    </xdr:from>
    <xdr:ext cx="469744" cy="259045"/>
    <xdr:sp macro="" textlink="">
      <xdr:nvSpPr>
        <xdr:cNvPr id="794" name="貸付金平均値テキスト"/>
        <xdr:cNvSpPr txBox="1"/>
      </xdr:nvSpPr>
      <xdr:spPr>
        <a:xfrm>
          <a:off x="22212300" y="9606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153822</xdr:rowOff>
    </xdr:from>
    <xdr:to>
      <xdr:col>116</xdr:col>
      <xdr:colOff>114300</xdr:colOff>
      <xdr:row>57</xdr:row>
      <xdr:rowOff>83972</xdr:rowOff>
    </xdr:to>
    <xdr:sp macro="" textlink="">
      <xdr:nvSpPr>
        <xdr:cNvPr id="795" name="フローチャート: 判断 794"/>
        <xdr:cNvSpPr/>
      </xdr:nvSpPr>
      <xdr:spPr>
        <a:xfrm>
          <a:off x="221107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41356</xdr:rowOff>
    </xdr:from>
    <xdr:to>
      <xdr:col>111</xdr:col>
      <xdr:colOff>177800</xdr:colOff>
      <xdr:row>57</xdr:row>
      <xdr:rowOff>43276</xdr:rowOff>
    </xdr:to>
    <xdr:cxnSp macro="">
      <xdr:nvCxnSpPr>
        <xdr:cNvPr id="796" name="直線コネクタ 795"/>
        <xdr:cNvCxnSpPr/>
      </xdr:nvCxnSpPr>
      <xdr:spPr>
        <a:xfrm>
          <a:off x="20434300" y="981400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2992</xdr:rowOff>
    </xdr:from>
    <xdr:to>
      <xdr:col>112</xdr:col>
      <xdr:colOff>38100</xdr:colOff>
      <xdr:row>57</xdr:row>
      <xdr:rowOff>104592</xdr:rowOff>
    </xdr:to>
    <xdr:sp macro="" textlink="">
      <xdr:nvSpPr>
        <xdr:cNvPr id="797" name="フローチャート: 判断 796"/>
        <xdr:cNvSpPr/>
      </xdr:nvSpPr>
      <xdr:spPr>
        <a:xfrm>
          <a:off x="21272500" y="97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95719</xdr:rowOff>
    </xdr:from>
    <xdr:ext cx="469744" cy="259045"/>
    <xdr:sp macro="" textlink="">
      <xdr:nvSpPr>
        <xdr:cNvPr id="798" name="テキスト ボックス 797"/>
        <xdr:cNvSpPr txBox="1"/>
      </xdr:nvSpPr>
      <xdr:spPr>
        <a:xfrm>
          <a:off x="21088428" y="986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41356</xdr:rowOff>
    </xdr:from>
    <xdr:to>
      <xdr:col>107</xdr:col>
      <xdr:colOff>50800</xdr:colOff>
      <xdr:row>57</xdr:row>
      <xdr:rowOff>42088</xdr:rowOff>
    </xdr:to>
    <xdr:cxnSp macro="">
      <xdr:nvCxnSpPr>
        <xdr:cNvPr id="799" name="直線コネクタ 798"/>
        <xdr:cNvCxnSpPr/>
      </xdr:nvCxnSpPr>
      <xdr:spPr>
        <a:xfrm flipV="1">
          <a:off x="19545300" y="9814006"/>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164155</xdr:rowOff>
    </xdr:from>
    <xdr:to>
      <xdr:col>107</xdr:col>
      <xdr:colOff>101600</xdr:colOff>
      <xdr:row>57</xdr:row>
      <xdr:rowOff>94305</xdr:rowOff>
    </xdr:to>
    <xdr:sp macro="" textlink="">
      <xdr:nvSpPr>
        <xdr:cNvPr id="800" name="フローチャート: 判断 799"/>
        <xdr:cNvSpPr/>
      </xdr:nvSpPr>
      <xdr:spPr>
        <a:xfrm>
          <a:off x="203835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85432</xdr:rowOff>
    </xdr:from>
    <xdr:ext cx="469744" cy="259045"/>
    <xdr:sp macro="" textlink="">
      <xdr:nvSpPr>
        <xdr:cNvPr id="801" name="テキスト ボックス 800"/>
        <xdr:cNvSpPr txBox="1"/>
      </xdr:nvSpPr>
      <xdr:spPr>
        <a:xfrm>
          <a:off x="20199428" y="985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42088</xdr:rowOff>
    </xdr:from>
    <xdr:to>
      <xdr:col>102</xdr:col>
      <xdr:colOff>114300</xdr:colOff>
      <xdr:row>57</xdr:row>
      <xdr:rowOff>43779</xdr:rowOff>
    </xdr:to>
    <xdr:cxnSp macro="">
      <xdr:nvCxnSpPr>
        <xdr:cNvPr id="802" name="直線コネクタ 801"/>
        <xdr:cNvCxnSpPr/>
      </xdr:nvCxnSpPr>
      <xdr:spPr>
        <a:xfrm flipV="1">
          <a:off x="18656300" y="9814738"/>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140243</xdr:rowOff>
    </xdr:from>
    <xdr:to>
      <xdr:col>102</xdr:col>
      <xdr:colOff>165100</xdr:colOff>
      <xdr:row>57</xdr:row>
      <xdr:rowOff>70393</xdr:rowOff>
    </xdr:to>
    <xdr:sp macro="" textlink="">
      <xdr:nvSpPr>
        <xdr:cNvPr id="803" name="フローチャート: 判断 802"/>
        <xdr:cNvSpPr/>
      </xdr:nvSpPr>
      <xdr:spPr>
        <a:xfrm>
          <a:off x="19494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86920</xdr:rowOff>
    </xdr:from>
    <xdr:ext cx="469744" cy="259045"/>
    <xdr:sp macro="" textlink="">
      <xdr:nvSpPr>
        <xdr:cNvPr id="804" name="テキスト ボックス 803"/>
        <xdr:cNvSpPr txBox="1"/>
      </xdr:nvSpPr>
      <xdr:spPr>
        <a:xfrm>
          <a:off x="19310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141661</xdr:rowOff>
    </xdr:from>
    <xdr:to>
      <xdr:col>98</xdr:col>
      <xdr:colOff>38100</xdr:colOff>
      <xdr:row>57</xdr:row>
      <xdr:rowOff>71811</xdr:rowOff>
    </xdr:to>
    <xdr:sp macro="" textlink="">
      <xdr:nvSpPr>
        <xdr:cNvPr id="805" name="フローチャート: 判断 804"/>
        <xdr:cNvSpPr/>
      </xdr:nvSpPr>
      <xdr:spPr>
        <a:xfrm>
          <a:off x="18605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88338</xdr:rowOff>
    </xdr:from>
    <xdr:ext cx="469744" cy="259045"/>
    <xdr:sp macro="" textlink="">
      <xdr:nvSpPr>
        <xdr:cNvPr id="806" name="テキスト ボックス 805"/>
        <xdr:cNvSpPr txBox="1"/>
      </xdr:nvSpPr>
      <xdr:spPr>
        <a:xfrm>
          <a:off x="18421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164155</xdr:rowOff>
    </xdr:from>
    <xdr:to>
      <xdr:col>116</xdr:col>
      <xdr:colOff>114300</xdr:colOff>
      <xdr:row>57</xdr:row>
      <xdr:rowOff>94305</xdr:rowOff>
    </xdr:to>
    <xdr:sp macro="" textlink="">
      <xdr:nvSpPr>
        <xdr:cNvPr id="812" name="楕円 811"/>
        <xdr:cNvSpPr/>
      </xdr:nvSpPr>
      <xdr:spPr>
        <a:xfrm>
          <a:off x="22110700" y="97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142582</xdr:rowOff>
    </xdr:from>
    <xdr:ext cx="469744" cy="259045"/>
    <xdr:sp macro="" textlink="">
      <xdr:nvSpPr>
        <xdr:cNvPr id="813" name="貸付金該当値テキスト"/>
        <xdr:cNvSpPr txBox="1"/>
      </xdr:nvSpPr>
      <xdr:spPr>
        <a:xfrm>
          <a:off x="22212300" y="974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163926</xdr:rowOff>
    </xdr:from>
    <xdr:to>
      <xdr:col>112</xdr:col>
      <xdr:colOff>38100</xdr:colOff>
      <xdr:row>57</xdr:row>
      <xdr:rowOff>94076</xdr:rowOff>
    </xdr:to>
    <xdr:sp macro="" textlink="">
      <xdr:nvSpPr>
        <xdr:cNvPr id="814" name="楕円 813"/>
        <xdr:cNvSpPr/>
      </xdr:nvSpPr>
      <xdr:spPr>
        <a:xfrm>
          <a:off x="21272500" y="97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110603</xdr:rowOff>
    </xdr:from>
    <xdr:ext cx="469744" cy="259045"/>
    <xdr:sp macro="" textlink="">
      <xdr:nvSpPr>
        <xdr:cNvPr id="815" name="テキスト ボックス 814"/>
        <xdr:cNvSpPr txBox="1"/>
      </xdr:nvSpPr>
      <xdr:spPr>
        <a:xfrm>
          <a:off x="21088428" y="954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162006</xdr:rowOff>
    </xdr:from>
    <xdr:to>
      <xdr:col>107</xdr:col>
      <xdr:colOff>101600</xdr:colOff>
      <xdr:row>57</xdr:row>
      <xdr:rowOff>92156</xdr:rowOff>
    </xdr:to>
    <xdr:sp macro="" textlink="">
      <xdr:nvSpPr>
        <xdr:cNvPr id="816" name="楕円 815"/>
        <xdr:cNvSpPr/>
      </xdr:nvSpPr>
      <xdr:spPr>
        <a:xfrm>
          <a:off x="20383500" y="976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108683</xdr:rowOff>
    </xdr:from>
    <xdr:ext cx="469744" cy="259045"/>
    <xdr:sp macro="" textlink="">
      <xdr:nvSpPr>
        <xdr:cNvPr id="817" name="テキスト ボックス 816"/>
        <xdr:cNvSpPr txBox="1"/>
      </xdr:nvSpPr>
      <xdr:spPr>
        <a:xfrm>
          <a:off x="20199428" y="95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162738</xdr:rowOff>
    </xdr:from>
    <xdr:to>
      <xdr:col>102</xdr:col>
      <xdr:colOff>165100</xdr:colOff>
      <xdr:row>57</xdr:row>
      <xdr:rowOff>92888</xdr:rowOff>
    </xdr:to>
    <xdr:sp macro="" textlink="">
      <xdr:nvSpPr>
        <xdr:cNvPr id="818" name="楕円 817"/>
        <xdr:cNvSpPr/>
      </xdr:nvSpPr>
      <xdr:spPr>
        <a:xfrm>
          <a:off x="19494500" y="97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84015</xdr:rowOff>
    </xdr:from>
    <xdr:ext cx="469744" cy="259045"/>
    <xdr:sp macro="" textlink="">
      <xdr:nvSpPr>
        <xdr:cNvPr id="819" name="テキスト ボックス 818"/>
        <xdr:cNvSpPr txBox="1"/>
      </xdr:nvSpPr>
      <xdr:spPr>
        <a:xfrm>
          <a:off x="19310428" y="985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164429</xdr:rowOff>
    </xdr:from>
    <xdr:to>
      <xdr:col>98</xdr:col>
      <xdr:colOff>38100</xdr:colOff>
      <xdr:row>57</xdr:row>
      <xdr:rowOff>94579</xdr:rowOff>
    </xdr:to>
    <xdr:sp macro="" textlink="">
      <xdr:nvSpPr>
        <xdr:cNvPr id="820" name="楕円 819"/>
        <xdr:cNvSpPr/>
      </xdr:nvSpPr>
      <xdr:spPr>
        <a:xfrm>
          <a:off x="18605500" y="97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85706</xdr:rowOff>
    </xdr:from>
    <xdr:ext cx="469744" cy="259045"/>
    <xdr:sp macro="" textlink="">
      <xdr:nvSpPr>
        <xdr:cNvPr id="821" name="テキスト ボックス 820"/>
        <xdr:cNvSpPr txBox="1"/>
      </xdr:nvSpPr>
      <xdr:spPr>
        <a:xfrm>
          <a:off x="18421428" y="985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124338</xdr:rowOff>
    </xdr:from>
    <xdr:to>
      <xdr:col>116</xdr:col>
      <xdr:colOff>62864</xdr:colOff>
      <xdr:row>77</xdr:row>
      <xdr:rowOff>149575</xdr:rowOff>
    </xdr:to>
    <xdr:cxnSp macro="">
      <xdr:nvCxnSpPr>
        <xdr:cNvPr id="844" name="直線コネクタ 843"/>
        <xdr:cNvCxnSpPr/>
      </xdr:nvCxnSpPr>
      <xdr:spPr>
        <a:xfrm flipV="1">
          <a:off x="22159595" y="12125838"/>
          <a:ext cx="1269"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153402</xdr:rowOff>
    </xdr:from>
    <xdr:ext cx="534377" cy="259045"/>
    <xdr:sp macro="" textlink="">
      <xdr:nvSpPr>
        <xdr:cNvPr id="845" name="繰出金最小値テキスト"/>
        <xdr:cNvSpPr txBox="1"/>
      </xdr:nvSpPr>
      <xdr:spPr>
        <a:xfrm>
          <a:off x="22212300" y="1335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149575</xdr:rowOff>
    </xdr:from>
    <xdr:to>
      <xdr:col>116</xdr:col>
      <xdr:colOff>152400</xdr:colOff>
      <xdr:row>77</xdr:row>
      <xdr:rowOff>149575</xdr:rowOff>
    </xdr:to>
    <xdr:cxnSp macro="">
      <xdr:nvCxnSpPr>
        <xdr:cNvPr id="846" name="直線コネクタ 845"/>
        <xdr:cNvCxnSpPr/>
      </xdr:nvCxnSpPr>
      <xdr:spPr>
        <a:xfrm>
          <a:off x="22072600" y="133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71015</xdr:rowOff>
    </xdr:from>
    <xdr:ext cx="534377" cy="259045"/>
    <xdr:sp macro="" textlink="">
      <xdr:nvSpPr>
        <xdr:cNvPr id="847" name="繰出金最大値テキスト"/>
        <xdr:cNvSpPr txBox="1"/>
      </xdr:nvSpPr>
      <xdr:spPr>
        <a:xfrm>
          <a:off x="22212300" y="1190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124338</xdr:rowOff>
    </xdr:from>
    <xdr:to>
      <xdr:col>116</xdr:col>
      <xdr:colOff>152400</xdr:colOff>
      <xdr:row>70</xdr:row>
      <xdr:rowOff>124338</xdr:rowOff>
    </xdr:to>
    <xdr:cxnSp macro="">
      <xdr:nvCxnSpPr>
        <xdr:cNvPr id="848" name="直線コネクタ 847"/>
        <xdr:cNvCxnSpPr/>
      </xdr:nvCxnSpPr>
      <xdr:spPr>
        <a:xfrm>
          <a:off x="22072600" y="1212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58593</xdr:rowOff>
    </xdr:from>
    <xdr:to>
      <xdr:col>116</xdr:col>
      <xdr:colOff>63500</xdr:colOff>
      <xdr:row>77</xdr:row>
      <xdr:rowOff>70983</xdr:rowOff>
    </xdr:to>
    <xdr:cxnSp macro="">
      <xdr:nvCxnSpPr>
        <xdr:cNvPr id="849" name="直線コネクタ 848"/>
        <xdr:cNvCxnSpPr/>
      </xdr:nvCxnSpPr>
      <xdr:spPr>
        <a:xfrm>
          <a:off x="21323300" y="12574443"/>
          <a:ext cx="838200" cy="69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43517</xdr:rowOff>
    </xdr:from>
    <xdr:ext cx="534377" cy="259045"/>
    <xdr:sp macro="" textlink="">
      <xdr:nvSpPr>
        <xdr:cNvPr id="850" name="繰出金平均値テキスト"/>
        <xdr:cNvSpPr txBox="1"/>
      </xdr:nvSpPr>
      <xdr:spPr>
        <a:xfrm>
          <a:off x="22212300" y="1255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20640</xdr:rowOff>
    </xdr:from>
    <xdr:to>
      <xdr:col>116</xdr:col>
      <xdr:colOff>114300</xdr:colOff>
      <xdr:row>74</xdr:row>
      <xdr:rowOff>122240</xdr:rowOff>
    </xdr:to>
    <xdr:sp macro="" textlink="">
      <xdr:nvSpPr>
        <xdr:cNvPr id="851" name="フローチャート: 判断 850"/>
        <xdr:cNvSpPr/>
      </xdr:nvSpPr>
      <xdr:spPr>
        <a:xfrm>
          <a:off x="22110700" y="1270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58593</xdr:rowOff>
    </xdr:from>
    <xdr:to>
      <xdr:col>111</xdr:col>
      <xdr:colOff>177800</xdr:colOff>
      <xdr:row>73</xdr:row>
      <xdr:rowOff>72583</xdr:rowOff>
    </xdr:to>
    <xdr:cxnSp macro="">
      <xdr:nvCxnSpPr>
        <xdr:cNvPr id="852" name="直線コネクタ 851"/>
        <xdr:cNvCxnSpPr/>
      </xdr:nvCxnSpPr>
      <xdr:spPr>
        <a:xfrm flipV="1">
          <a:off x="20434300" y="12574443"/>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92558</xdr:rowOff>
    </xdr:from>
    <xdr:to>
      <xdr:col>112</xdr:col>
      <xdr:colOff>38100</xdr:colOff>
      <xdr:row>73</xdr:row>
      <xdr:rowOff>22708</xdr:rowOff>
    </xdr:to>
    <xdr:sp macro="" textlink="">
      <xdr:nvSpPr>
        <xdr:cNvPr id="853" name="フローチャート: 判断 852"/>
        <xdr:cNvSpPr/>
      </xdr:nvSpPr>
      <xdr:spPr>
        <a:xfrm>
          <a:off x="21272500" y="1243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39235</xdr:rowOff>
    </xdr:from>
    <xdr:ext cx="534377" cy="259045"/>
    <xdr:sp macro="" textlink="">
      <xdr:nvSpPr>
        <xdr:cNvPr id="854" name="テキスト ボックス 853"/>
        <xdr:cNvSpPr txBox="1"/>
      </xdr:nvSpPr>
      <xdr:spPr>
        <a:xfrm>
          <a:off x="21056111" y="1221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72583</xdr:rowOff>
    </xdr:from>
    <xdr:to>
      <xdr:col>107</xdr:col>
      <xdr:colOff>50800</xdr:colOff>
      <xdr:row>73</xdr:row>
      <xdr:rowOff>125435</xdr:rowOff>
    </xdr:to>
    <xdr:cxnSp macro="">
      <xdr:nvCxnSpPr>
        <xdr:cNvPr id="855" name="直線コネクタ 854"/>
        <xdr:cNvCxnSpPr/>
      </xdr:nvCxnSpPr>
      <xdr:spPr>
        <a:xfrm flipV="1">
          <a:off x="19545300" y="12588433"/>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135168</xdr:rowOff>
    </xdr:from>
    <xdr:to>
      <xdr:col>107</xdr:col>
      <xdr:colOff>101600</xdr:colOff>
      <xdr:row>73</xdr:row>
      <xdr:rowOff>65318</xdr:rowOff>
    </xdr:to>
    <xdr:sp macro="" textlink="">
      <xdr:nvSpPr>
        <xdr:cNvPr id="856" name="フローチャート: 判断 855"/>
        <xdr:cNvSpPr/>
      </xdr:nvSpPr>
      <xdr:spPr>
        <a:xfrm>
          <a:off x="20383500" y="1247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81845</xdr:rowOff>
    </xdr:from>
    <xdr:ext cx="534377" cy="259045"/>
    <xdr:sp macro="" textlink="">
      <xdr:nvSpPr>
        <xdr:cNvPr id="857" name="テキスト ボックス 856"/>
        <xdr:cNvSpPr txBox="1"/>
      </xdr:nvSpPr>
      <xdr:spPr>
        <a:xfrm>
          <a:off x="20167111" y="1225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160000</xdr:rowOff>
    </xdr:from>
    <xdr:to>
      <xdr:col>102</xdr:col>
      <xdr:colOff>114300</xdr:colOff>
      <xdr:row>73</xdr:row>
      <xdr:rowOff>125435</xdr:rowOff>
    </xdr:to>
    <xdr:cxnSp macro="">
      <xdr:nvCxnSpPr>
        <xdr:cNvPr id="858" name="直線コネクタ 857"/>
        <xdr:cNvCxnSpPr/>
      </xdr:nvCxnSpPr>
      <xdr:spPr>
        <a:xfrm>
          <a:off x="18656300" y="12332950"/>
          <a:ext cx="889000" cy="30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84740</xdr:rowOff>
    </xdr:from>
    <xdr:to>
      <xdr:col>102</xdr:col>
      <xdr:colOff>165100</xdr:colOff>
      <xdr:row>73</xdr:row>
      <xdr:rowOff>14890</xdr:rowOff>
    </xdr:to>
    <xdr:sp macro="" textlink="">
      <xdr:nvSpPr>
        <xdr:cNvPr id="859" name="フローチャート: 判断 858"/>
        <xdr:cNvSpPr/>
      </xdr:nvSpPr>
      <xdr:spPr>
        <a:xfrm>
          <a:off x="19494500" y="124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31417</xdr:rowOff>
    </xdr:from>
    <xdr:ext cx="534377" cy="259045"/>
    <xdr:sp macro="" textlink="">
      <xdr:nvSpPr>
        <xdr:cNvPr id="860" name="テキスト ボックス 859"/>
        <xdr:cNvSpPr txBox="1"/>
      </xdr:nvSpPr>
      <xdr:spPr>
        <a:xfrm>
          <a:off x="19278111" y="1220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159492</xdr:rowOff>
    </xdr:from>
    <xdr:to>
      <xdr:col>98</xdr:col>
      <xdr:colOff>38100</xdr:colOff>
      <xdr:row>72</xdr:row>
      <xdr:rowOff>89642</xdr:rowOff>
    </xdr:to>
    <xdr:sp macro="" textlink="">
      <xdr:nvSpPr>
        <xdr:cNvPr id="861" name="フローチャート: 判断 860"/>
        <xdr:cNvSpPr/>
      </xdr:nvSpPr>
      <xdr:spPr>
        <a:xfrm>
          <a:off x="18605500" y="1233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80769</xdr:rowOff>
    </xdr:from>
    <xdr:ext cx="534377" cy="259045"/>
    <xdr:sp macro="" textlink="">
      <xdr:nvSpPr>
        <xdr:cNvPr id="862" name="テキスト ボックス 861"/>
        <xdr:cNvSpPr txBox="1"/>
      </xdr:nvSpPr>
      <xdr:spPr>
        <a:xfrm>
          <a:off x="18389111" y="124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20183</xdr:rowOff>
    </xdr:from>
    <xdr:to>
      <xdr:col>116</xdr:col>
      <xdr:colOff>114300</xdr:colOff>
      <xdr:row>77</xdr:row>
      <xdr:rowOff>121783</xdr:rowOff>
    </xdr:to>
    <xdr:sp macro="" textlink="">
      <xdr:nvSpPr>
        <xdr:cNvPr id="868" name="楕円 867"/>
        <xdr:cNvSpPr/>
      </xdr:nvSpPr>
      <xdr:spPr>
        <a:xfrm>
          <a:off x="22110700" y="1322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106560</xdr:rowOff>
    </xdr:from>
    <xdr:ext cx="534377" cy="259045"/>
    <xdr:sp macro="" textlink="">
      <xdr:nvSpPr>
        <xdr:cNvPr id="869" name="繰出金該当値テキスト"/>
        <xdr:cNvSpPr txBox="1"/>
      </xdr:nvSpPr>
      <xdr:spPr>
        <a:xfrm>
          <a:off x="22212300" y="131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7793</xdr:rowOff>
    </xdr:from>
    <xdr:to>
      <xdr:col>112</xdr:col>
      <xdr:colOff>38100</xdr:colOff>
      <xdr:row>73</xdr:row>
      <xdr:rowOff>109393</xdr:rowOff>
    </xdr:to>
    <xdr:sp macro="" textlink="">
      <xdr:nvSpPr>
        <xdr:cNvPr id="870" name="楕円 869"/>
        <xdr:cNvSpPr/>
      </xdr:nvSpPr>
      <xdr:spPr>
        <a:xfrm>
          <a:off x="21272500" y="125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100520</xdr:rowOff>
    </xdr:from>
    <xdr:ext cx="534377" cy="259045"/>
    <xdr:sp macro="" textlink="">
      <xdr:nvSpPr>
        <xdr:cNvPr id="871" name="テキスト ボックス 870"/>
        <xdr:cNvSpPr txBox="1"/>
      </xdr:nvSpPr>
      <xdr:spPr>
        <a:xfrm>
          <a:off x="21056111" y="126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21783</xdr:rowOff>
    </xdr:from>
    <xdr:to>
      <xdr:col>107</xdr:col>
      <xdr:colOff>101600</xdr:colOff>
      <xdr:row>73</xdr:row>
      <xdr:rowOff>123383</xdr:rowOff>
    </xdr:to>
    <xdr:sp macro="" textlink="">
      <xdr:nvSpPr>
        <xdr:cNvPr id="872" name="楕円 871"/>
        <xdr:cNvSpPr/>
      </xdr:nvSpPr>
      <xdr:spPr>
        <a:xfrm>
          <a:off x="20383500" y="125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114510</xdr:rowOff>
    </xdr:from>
    <xdr:ext cx="534377" cy="259045"/>
    <xdr:sp macro="" textlink="">
      <xdr:nvSpPr>
        <xdr:cNvPr id="873" name="テキスト ボックス 872"/>
        <xdr:cNvSpPr txBox="1"/>
      </xdr:nvSpPr>
      <xdr:spPr>
        <a:xfrm>
          <a:off x="20167111" y="126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74635</xdr:rowOff>
    </xdr:from>
    <xdr:to>
      <xdr:col>102</xdr:col>
      <xdr:colOff>165100</xdr:colOff>
      <xdr:row>74</xdr:row>
      <xdr:rowOff>4785</xdr:rowOff>
    </xdr:to>
    <xdr:sp macro="" textlink="">
      <xdr:nvSpPr>
        <xdr:cNvPr id="874" name="楕円 873"/>
        <xdr:cNvSpPr/>
      </xdr:nvSpPr>
      <xdr:spPr>
        <a:xfrm>
          <a:off x="19494500" y="125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167362</xdr:rowOff>
    </xdr:from>
    <xdr:ext cx="534377" cy="259045"/>
    <xdr:sp macro="" textlink="">
      <xdr:nvSpPr>
        <xdr:cNvPr id="875" name="テキスト ボックス 874"/>
        <xdr:cNvSpPr txBox="1"/>
      </xdr:nvSpPr>
      <xdr:spPr>
        <a:xfrm>
          <a:off x="19278111" y="1268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109200</xdr:rowOff>
    </xdr:from>
    <xdr:to>
      <xdr:col>98</xdr:col>
      <xdr:colOff>38100</xdr:colOff>
      <xdr:row>72</xdr:row>
      <xdr:rowOff>39350</xdr:rowOff>
    </xdr:to>
    <xdr:sp macro="" textlink="">
      <xdr:nvSpPr>
        <xdr:cNvPr id="876" name="楕円 875"/>
        <xdr:cNvSpPr/>
      </xdr:nvSpPr>
      <xdr:spPr>
        <a:xfrm>
          <a:off x="18605500" y="122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55877</xdr:rowOff>
    </xdr:from>
    <xdr:ext cx="534377" cy="259045"/>
    <xdr:sp macro="" textlink="">
      <xdr:nvSpPr>
        <xdr:cNvPr id="877" name="テキスト ボックス 876"/>
        <xdr:cNvSpPr txBox="1"/>
      </xdr:nvSpPr>
      <xdr:spPr>
        <a:xfrm>
          <a:off x="18389111" y="120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住民一人当たり歳出決算総額は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706,957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円となり、新型コロナウイルス感染症対策の支援策等により前年度比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126,073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99,570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年度から会計年度任用職員制度の導入により物件費に計上されていた賃金が廃止となり、会計年度任用職員として人件費に計上されたことから前年度比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円の増となっている。「定員適正化計画」に基づき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年度から令和２年度までの５年間で職員数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人（目標は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類似団体平均や全国平均と比較して大きく上回っていることらか、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年度までの５年間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の定員適正化計画で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92,501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円の増となっており、類似団体平均や全国平均と比較すると下回っている。人口は毎年約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人程減少傾向にあり、高齢化が進行し（令和２年度末高齢化率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％）、１人当たりの医療費が増加傾向となっている。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58,826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20,248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円減となっている。公共施設総合管理計画に基づいた保有施設の大規模改修や長寿命化改修が増加しており、当該計画の第１期中期計画（平成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年度から９年間）の終期である令和８年度には行政財産の建物系施設の延床面積を概ね１割程度削減することを数値目標として取り組んでいく。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113,604
112,758
1,256.42
85,039,579
80,313,198
4,198,513
40,564,503
75,610,091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68377</xdr:rowOff>
    </xdr:from>
    <xdr:to>
      <xdr:col>24</xdr:col>
      <xdr:colOff>62865</xdr:colOff>
      <xdr:row>39</xdr:row>
      <xdr:rowOff>20371</xdr:rowOff>
    </xdr:to>
    <xdr:cxnSp macro="">
      <xdr:nvCxnSpPr>
        <xdr:cNvPr id="54" name="直線コネクタ 53"/>
        <xdr:cNvCxnSpPr/>
      </xdr:nvCxnSpPr>
      <xdr:spPr>
        <a:xfrm flipV="1">
          <a:off x="4633595" y="5211877"/>
          <a:ext cx="1270"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24198</xdr:rowOff>
    </xdr:from>
    <xdr:ext cx="469744" cy="259045"/>
    <xdr:sp macro="" textlink="">
      <xdr:nvSpPr>
        <xdr:cNvPr id="55" name="議会費最小値テキスト"/>
        <xdr:cNvSpPr txBox="1"/>
      </xdr:nvSpPr>
      <xdr:spPr>
        <a:xfrm>
          <a:off x="4686300" y="671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20371</xdr:rowOff>
    </xdr:from>
    <xdr:to>
      <xdr:col>24</xdr:col>
      <xdr:colOff>152400</xdr:colOff>
      <xdr:row>39</xdr:row>
      <xdr:rowOff>20371</xdr:rowOff>
    </xdr:to>
    <xdr:cxnSp macro="">
      <xdr:nvCxnSpPr>
        <xdr:cNvPr id="56" name="直線コネクタ 55"/>
        <xdr:cNvCxnSpPr/>
      </xdr:nvCxnSpPr>
      <xdr:spPr>
        <a:xfrm>
          <a:off x="4546600" y="670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15054</xdr:rowOff>
    </xdr:from>
    <xdr:ext cx="469744" cy="259045"/>
    <xdr:sp macro="" textlink="">
      <xdr:nvSpPr>
        <xdr:cNvPr id="57" name="議会費最大値テキスト"/>
        <xdr:cNvSpPr txBox="1"/>
      </xdr:nvSpPr>
      <xdr:spPr>
        <a:xfrm>
          <a:off x="4686300" y="498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68377</xdr:rowOff>
    </xdr:from>
    <xdr:to>
      <xdr:col>24</xdr:col>
      <xdr:colOff>152400</xdr:colOff>
      <xdr:row>30</xdr:row>
      <xdr:rowOff>68377</xdr:rowOff>
    </xdr:to>
    <xdr:cxnSp macro="">
      <xdr:nvCxnSpPr>
        <xdr:cNvPr id="58" name="直線コネクタ 57"/>
        <xdr:cNvCxnSpPr/>
      </xdr:nvCxnSpPr>
      <xdr:spPr>
        <a:xfrm>
          <a:off x="4546600" y="521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73863</xdr:rowOff>
    </xdr:from>
    <xdr:to>
      <xdr:col>24</xdr:col>
      <xdr:colOff>63500</xdr:colOff>
      <xdr:row>34</xdr:row>
      <xdr:rowOff>122326</xdr:rowOff>
    </xdr:to>
    <xdr:cxnSp macro="">
      <xdr:nvCxnSpPr>
        <xdr:cNvPr id="59" name="直線コネクタ 58"/>
        <xdr:cNvCxnSpPr/>
      </xdr:nvCxnSpPr>
      <xdr:spPr>
        <a:xfrm>
          <a:off x="3797300" y="5903163"/>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93845</xdr:rowOff>
    </xdr:from>
    <xdr:ext cx="469744" cy="259045"/>
    <xdr:sp macro="" textlink="">
      <xdr:nvSpPr>
        <xdr:cNvPr id="60" name="議会費平均値テキスト"/>
        <xdr:cNvSpPr txBox="1"/>
      </xdr:nvSpPr>
      <xdr:spPr>
        <a:xfrm>
          <a:off x="4686300" y="592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115418</xdr:rowOff>
    </xdr:from>
    <xdr:to>
      <xdr:col>24</xdr:col>
      <xdr:colOff>114300</xdr:colOff>
      <xdr:row>35</xdr:row>
      <xdr:rowOff>45568</xdr:rowOff>
    </xdr:to>
    <xdr:sp macro="" textlink="">
      <xdr:nvSpPr>
        <xdr:cNvPr id="61" name="フローチャート: 判断 60"/>
        <xdr:cNvSpPr/>
      </xdr:nvSpPr>
      <xdr:spPr>
        <a:xfrm>
          <a:off x="4584700" y="5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73863</xdr:rowOff>
    </xdr:from>
    <xdr:to>
      <xdr:col>19</xdr:col>
      <xdr:colOff>177800</xdr:colOff>
      <xdr:row>34</xdr:row>
      <xdr:rowOff>157988</xdr:rowOff>
    </xdr:to>
    <xdr:cxnSp macro="">
      <xdr:nvCxnSpPr>
        <xdr:cNvPr id="62" name="直線コネクタ 61"/>
        <xdr:cNvCxnSpPr/>
      </xdr:nvCxnSpPr>
      <xdr:spPr>
        <a:xfrm flipV="1">
          <a:off x="2908300" y="5903163"/>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23063</xdr:rowOff>
    </xdr:from>
    <xdr:to>
      <xdr:col>20</xdr:col>
      <xdr:colOff>38100</xdr:colOff>
      <xdr:row>34</xdr:row>
      <xdr:rowOff>124663</xdr:rowOff>
    </xdr:to>
    <xdr:sp macro="" textlink="">
      <xdr:nvSpPr>
        <xdr:cNvPr id="63" name="フローチャート: 判断 62"/>
        <xdr:cNvSpPr/>
      </xdr:nvSpPr>
      <xdr:spPr>
        <a:xfrm>
          <a:off x="3746500" y="585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115790</xdr:rowOff>
    </xdr:from>
    <xdr:ext cx="469744" cy="259045"/>
    <xdr:sp macro="" textlink="">
      <xdr:nvSpPr>
        <xdr:cNvPr id="64" name="テキスト ボックス 63"/>
        <xdr:cNvSpPr txBox="1"/>
      </xdr:nvSpPr>
      <xdr:spPr>
        <a:xfrm>
          <a:off x="3562428" y="59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157988</xdr:rowOff>
    </xdr:from>
    <xdr:to>
      <xdr:col>15</xdr:col>
      <xdr:colOff>50800</xdr:colOff>
      <xdr:row>35</xdr:row>
      <xdr:rowOff>53289</xdr:rowOff>
    </xdr:to>
    <xdr:cxnSp macro="">
      <xdr:nvCxnSpPr>
        <xdr:cNvPr id="65" name="直線コネクタ 64"/>
        <xdr:cNvCxnSpPr/>
      </xdr:nvCxnSpPr>
      <xdr:spPr>
        <a:xfrm flipV="1">
          <a:off x="2019300" y="5987288"/>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40437</xdr:rowOff>
    </xdr:from>
    <xdr:to>
      <xdr:col>15</xdr:col>
      <xdr:colOff>101600</xdr:colOff>
      <xdr:row>34</xdr:row>
      <xdr:rowOff>142037</xdr:rowOff>
    </xdr:to>
    <xdr:sp macro="" textlink="">
      <xdr:nvSpPr>
        <xdr:cNvPr id="66" name="フローチャート: 判断 65"/>
        <xdr:cNvSpPr/>
      </xdr:nvSpPr>
      <xdr:spPr>
        <a:xfrm>
          <a:off x="2857500" y="586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158564</xdr:rowOff>
    </xdr:from>
    <xdr:ext cx="469744" cy="259045"/>
    <xdr:sp macro="" textlink="">
      <xdr:nvSpPr>
        <xdr:cNvPr id="67" name="テキスト ボックス 66"/>
        <xdr:cNvSpPr txBox="1"/>
      </xdr:nvSpPr>
      <xdr:spPr>
        <a:xfrm>
          <a:off x="2673428" y="564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15799</xdr:rowOff>
    </xdr:from>
    <xdr:to>
      <xdr:col>10</xdr:col>
      <xdr:colOff>114300</xdr:colOff>
      <xdr:row>35</xdr:row>
      <xdr:rowOff>53289</xdr:rowOff>
    </xdr:to>
    <xdr:cxnSp macro="">
      <xdr:nvCxnSpPr>
        <xdr:cNvPr id="68" name="直線コネクタ 67"/>
        <xdr:cNvCxnSpPr/>
      </xdr:nvCxnSpPr>
      <xdr:spPr>
        <a:xfrm>
          <a:off x="1130300" y="6016549"/>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23978</xdr:rowOff>
    </xdr:from>
    <xdr:to>
      <xdr:col>10</xdr:col>
      <xdr:colOff>165100</xdr:colOff>
      <xdr:row>34</xdr:row>
      <xdr:rowOff>125578</xdr:rowOff>
    </xdr:to>
    <xdr:sp macro="" textlink="">
      <xdr:nvSpPr>
        <xdr:cNvPr id="69" name="フローチャート: 判断 68"/>
        <xdr:cNvSpPr/>
      </xdr:nvSpPr>
      <xdr:spPr>
        <a:xfrm>
          <a:off x="1968500" y="585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142105</xdr:rowOff>
    </xdr:from>
    <xdr:ext cx="469744" cy="259045"/>
    <xdr:sp macro="" textlink="">
      <xdr:nvSpPr>
        <xdr:cNvPr id="70" name="テキスト ボックス 69"/>
        <xdr:cNvSpPr txBox="1"/>
      </xdr:nvSpPr>
      <xdr:spPr>
        <a:xfrm>
          <a:off x="1784428" y="562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46837</xdr:rowOff>
    </xdr:from>
    <xdr:to>
      <xdr:col>6</xdr:col>
      <xdr:colOff>38100</xdr:colOff>
      <xdr:row>34</xdr:row>
      <xdr:rowOff>148437</xdr:rowOff>
    </xdr:to>
    <xdr:sp macro="" textlink="">
      <xdr:nvSpPr>
        <xdr:cNvPr id="71" name="フローチャート: 判断 70"/>
        <xdr:cNvSpPr/>
      </xdr:nvSpPr>
      <xdr:spPr>
        <a:xfrm>
          <a:off x="1079500" y="58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164964</xdr:rowOff>
    </xdr:from>
    <xdr:ext cx="469744" cy="259045"/>
    <xdr:sp macro="" textlink="">
      <xdr:nvSpPr>
        <xdr:cNvPr id="72" name="テキスト ボックス 71"/>
        <xdr:cNvSpPr txBox="1"/>
      </xdr:nvSpPr>
      <xdr:spPr>
        <a:xfrm>
          <a:off x="895428" y="565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71526</xdr:rowOff>
    </xdr:from>
    <xdr:to>
      <xdr:col>24</xdr:col>
      <xdr:colOff>114300</xdr:colOff>
      <xdr:row>35</xdr:row>
      <xdr:rowOff>1676</xdr:rowOff>
    </xdr:to>
    <xdr:sp macro="" textlink="">
      <xdr:nvSpPr>
        <xdr:cNvPr id="78" name="楕円 77"/>
        <xdr:cNvSpPr/>
      </xdr:nvSpPr>
      <xdr:spPr>
        <a:xfrm>
          <a:off x="4584700" y="59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94403</xdr:rowOff>
    </xdr:from>
    <xdr:ext cx="469744" cy="259045"/>
    <xdr:sp macro="" textlink="">
      <xdr:nvSpPr>
        <xdr:cNvPr id="79" name="議会費該当値テキスト"/>
        <xdr:cNvSpPr txBox="1"/>
      </xdr:nvSpPr>
      <xdr:spPr>
        <a:xfrm>
          <a:off x="4686300" y="57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23063</xdr:rowOff>
    </xdr:from>
    <xdr:to>
      <xdr:col>20</xdr:col>
      <xdr:colOff>38100</xdr:colOff>
      <xdr:row>34</xdr:row>
      <xdr:rowOff>124663</xdr:rowOff>
    </xdr:to>
    <xdr:sp macro="" textlink="">
      <xdr:nvSpPr>
        <xdr:cNvPr id="80" name="楕円 79"/>
        <xdr:cNvSpPr/>
      </xdr:nvSpPr>
      <xdr:spPr>
        <a:xfrm>
          <a:off x="3746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141190</xdr:rowOff>
    </xdr:from>
    <xdr:ext cx="469744" cy="259045"/>
    <xdr:sp macro="" textlink="">
      <xdr:nvSpPr>
        <xdr:cNvPr id="81" name="テキスト ボックス 80"/>
        <xdr:cNvSpPr txBox="1"/>
      </xdr:nvSpPr>
      <xdr:spPr>
        <a:xfrm>
          <a:off x="3562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107188</xdr:rowOff>
    </xdr:from>
    <xdr:to>
      <xdr:col>15</xdr:col>
      <xdr:colOff>101600</xdr:colOff>
      <xdr:row>35</xdr:row>
      <xdr:rowOff>37338</xdr:rowOff>
    </xdr:to>
    <xdr:sp macro="" textlink="">
      <xdr:nvSpPr>
        <xdr:cNvPr id="82" name="楕円 81"/>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28465</xdr:rowOff>
    </xdr:from>
    <xdr:ext cx="469744" cy="259045"/>
    <xdr:sp macro="" textlink="">
      <xdr:nvSpPr>
        <xdr:cNvPr id="83" name="テキスト ボックス 82"/>
        <xdr:cNvSpPr txBox="1"/>
      </xdr:nvSpPr>
      <xdr:spPr>
        <a:xfrm>
          <a:off x="2673428" y="602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2489</xdr:rowOff>
    </xdr:from>
    <xdr:to>
      <xdr:col>10</xdr:col>
      <xdr:colOff>165100</xdr:colOff>
      <xdr:row>35</xdr:row>
      <xdr:rowOff>104089</xdr:rowOff>
    </xdr:to>
    <xdr:sp macro="" textlink="">
      <xdr:nvSpPr>
        <xdr:cNvPr id="84" name="楕円 83"/>
        <xdr:cNvSpPr/>
      </xdr:nvSpPr>
      <xdr:spPr>
        <a:xfrm>
          <a:off x="1968500" y="6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95216</xdr:rowOff>
    </xdr:from>
    <xdr:ext cx="469744" cy="259045"/>
    <xdr:sp macro="" textlink="">
      <xdr:nvSpPr>
        <xdr:cNvPr id="85" name="テキスト ボックス 84"/>
        <xdr:cNvSpPr txBox="1"/>
      </xdr:nvSpPr>
      <xdr:spPr>
        <a:xfrm>
          <a:off x="1784428" y="60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136449</xdr:rowOff>
    </xdr:from>
    <xdr:to>
      <xdr:col>6</xdr:col>
      <xdr:colOff>38100</xdr:colOff>
      <xdr:row>35</xdr:row>
      <xdr:rowOff>66599</xdr:rowOff>
    </xdr:to>
    <xdr:sp macro="" textlink="">
      <xdr:nvSpPr>
        <xdr:cNvPr id="86" name="楕円 85"/>
        <xdr:cNvSpPr/>
      </xdr:nvSpPr>
      <xdr:spPr>
        <a:xfrm>
          <a:off x="1079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57726</xdr:rowOff>
    </xdr:from>
    <xdr:ext cx="469744" cy="259045"/>
    <xdr:sp macro="" textlink="">
      <xdr:nvSpPr>
        <xdr:cNvPr id="87" name="テキスト ボックス 86"/>
        <xdr:cNvSpPr txBox="1"/>
      </xdr:nvSpPr>
      <xdr:spPr>
        <a:xfrm>
          <a:off x="895428" y="6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31221</xdr:rowOff>
    </xdr:from>
    <xdr:to>
      <xdr:col>24</xdr:col>
      <xdr:colOff>62865</xdr:colOff>
      <xdr:row>55</xdr:row>
      <xdr:rowOff>82817</xdr:rowOff>
    </xdr:to>
    <xdr:cxnSp macro="">
      <xdr:nvCxnSpPr>
        <xdr:cNvPr id="112" name="直線コネクタ 111"/>
        <xdr:cNvCxnSpPr/>
      </xdr:nvCxnSpPr>
      <xdr:spPr>
        <a:xfrm flipV="1">
          <a:off x="4633595" y="8775171"/>
          <a:ext cx="1270" cy="737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86644</xdr:rowOff>
    </xdr:from>
    <xdr:ext cx="599010" cy="259045"/>
    <xdr:sp macro="" textlink="">
      <xdr:nvSpPr>
        <xdr:cNvPr id="113" name="総務費最小値テキスト"/>
        <xdr:cNvSpPr txBox="1"/>
      </xdr:nvSpPr>
      <xdr:spPr>
        <a:xfrm>
          <a:off x="4686300" y="951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82817</xdr:rowOff>
    </xdr:from>
    <xdr:to>
      <xdr:col>24</xdr:col>
      <xdr:colOff>152400</xdr:colOff>
      <xdr:row>55</xdr:row>
      <xdr:rowOff>82817</xdr:rowOff>
    </xdr:to>
    <xdr:cxnSp macro="">
      <xdr:nvCxnSpPr>
        <xdr:cNvPr id="114" name="直線コネクタ 113"/>
        <xdr:cNvCxnSpPr/>
      </xdr:nvCxnSpPr>
      <xdr:spPr>
        <a:xfrm>
          <a:off x="4546600" y="951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149348</xdr:rowOff>
    </xdr:from>
    <xdr:ext cx="599010" cy="259045"/>
    <xdr:sp macro="" textlink="">
      <xdr:nvSpPr>
        <xdr:cNvPr id="115" name="総務費最大値テキスト"/>
        <xdr:cNvSpPr txBox="1"/>
      </xdr:nvSpPr>
      <xdr:spPr>
        <a:xfrm>
          <a:off x="4686300" y="855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231,736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31221</xdr:rowOff>
    </xdr:from>
    <xdr:to>
      <xdr:col>24</xdr:col>
      <xdr:colOff>152400</xdr:colOff>
      <xdr:row>51</xdr:row>
      <xdr:rowOff>31221</xdr:rowOff>
    </xdr:to>
    <xdr:cxnSp macro="">
      <xdr:nvCxnSpPr>
        <xdr:cNvPr id="116" name="直線コネクタ 115"/>
        <xdr:cNvCxnSpPr/>
      </xdr:nvCxnSpPr>
      <xdr:spPr>
        <a:xfrm>
          <a:off x="4546600" y="877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161028</xdr:rowOff>
    </xdr:from>
    <xdr:to>
      <xdr:col>24</xdr:col>
      <xdr:colOff>63500</xdr:colOff>
      <xdr:row>58</xdr:row>
      <xdr:rowOff>95230</xdr:rowOff>
    </xdr:to>
    <xdr:cxnSp macro="">
      <xdr:nvCxnSpPr>
        <xdr:cNvPr id="117" name="直線コネクタ 116"/>
        <xdr:cNvCxnSpPr/>
      </xdr:nvCxnSpPr>
      <xdr:spPr>
        <a:xfrm flipV="1">
          <a:off x="3797300" y="9247878"/>
          <a:ext cx="838200" cy="79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124919</xdr:rowOff>
    </xdr:from>
    <xdr:ext cx="599010" cy="259045"/>
    <xdr:sp macro="" textlink="">
      <xdr:nvSpPr>
        <xdr:cNvPr id="118" name="総務費平均値テキスト"/>
        <xdr:cNvSpPr txBox="1"/>
      </xdr:nvSpPr>
      <xdr:spPr>
        <a:xfrm>
          <a:off x="4686300" y="9211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146492</xdr:rowOff>
    </xdr:from>
    <xdr:to>
      <xdr:col>24</xdr:col>
      <xdr:colOff>114300</xdr:colOff>
      <xdr:row>54</xdr:row>
      <xdr:rowOff>76642</xdr:rowOff>
    </xdr:to>
    <xdr:sp macro="" textlink="">
      <xdr:nvSpPr>
        <xdr:cNvPr id="119" name="フローチャート: 判断 118"/>
        <xdr:cNvSpPr/>
      </xdr:nvSpPr>
      <xdr:spPr>
        <a:xfrm>
          <a:off x="4584700" y="923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169296</xdr:rowOff>
    </xdr:from>
    <xdr:to>
      <xdr:col>19</xdr:col>
      <xdr:colOff>177800</xdr:colOff>
      <xdr:row>58</xdr:row>
      <xdr:rowOff>95230</xdr:rowOff>
    </xdr:to>
    <xdr:cxnSp macro="">
      <xdr:nvCxnSpPr>
        <xdr:cNvPr id="120" name="直線コネクタ 119"/>
        <xdr:cNvCxnSpPr/>
      </xdr:nvCxnSpPr>
      <xdr:spPr>
        <a:xfrm>
          <a:off x="2908300" y="9941946"/>
          <a:ext cx="889000" cy="9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90249</xdr:rowOff>
    </xdr:from>
    <xdr:to>
      <xdr:col>20</xdr:col>
      <xdr:colOff>38100</xdr:colOff>
      <xdr:row>59</xdr:row>
      <xdr:rowOff>20399</xdr:rowOff>
    </xdr:to>
    <xdr:sp macro="" textlink="">
      <xdr:nvSpPr>
        <xdr:cNvPr id="121" name="フローチャート: 判断 120"/>
        <xdr:cNvSpPr/>
      </xdr:nvSpPr>
      <xdr:spPr>
        <a:xfrm>
          <a:off x="3746500" y="100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11526</xdr:rowOff>
    </xdr:from>
    <xdr:ext cx="534377" cy="259045"/>
    <xdr:sp macro="" textlink="">
      <xdr:nvSpPr>
        <xdr:cNvPr id="122" name="テキスト ボックス 121"/>
        <xdr:cNvSpPr txBox="1"/>
      </xdr:nvSpPr>
      <xdr:spPr>
        <a:xfrm>
          <a:off x="3530111" y="1012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169296</xdr:rowOff>
    </xdr:from>
    <xdr:to>
      <xdr:col>15</xdr:col>
      <xdr:colOff>50800</xdr:colOff>
      <xdr:row>58</xdr:row>
      <xdr:rowOff>45791</xdr:rowOff>
    </xdr:to>
    <xdr:cxnSp macro="">
      <xdr:nvCxnSpPr>
        <xdr:cNvPr id="123" name="直線コネクタ 122"/>
        <xdr:cNvCxnSpPr/>
      </xdr:nvCxnSpPr>
      <xdr:spPr>
        <a:xfrm flipV="1">
          <a:off x="2019300" y="9941946"/>
          <a:ext cx="889000" cy="4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108682</xdr:rowOff>
    </xdr:from>
    <xdr:to>
      <xdr:col>15</xdr:col>
      <xdr:colOff>101600</xdr:colOff>
      <xdr:row>59</xdr:row>
      <xdr:rowOff>38832</xdr:rowOff>
    </xdr:to>
    <xdr:sp macro="" textlink="">
      <xdr:nvSpPr>
        <xdr:cNvPr id="124" name="フローチャート: 判断 123"/>
        <xdr:cNvSpPr/>
      </xdr:nvSpPr>
      <xdr:spPr>
        <a:xfrm>
          <a:off x="2857500" y="100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29959</xdr:rowOff>
    </xdr:from>
    <xdr:ext cx="534377" cy="259045"/>
    <xdr:sp macro="" textlink="">
      <xdr:nvSpPr>
        <xdr:cNvPr id="125" name="テキスト ボックス 124"/>
        <xdr:cNvSpPr txBox="1"/>
      </xdr:nvSpPr>
      <xdr:spPr>
        <a:xfrm>
          <a:off x="2641111" y="101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93744</xdr:rowOff>
    </xdr:from>
    <xdr:to>
      <xdr:col>10</xdr:col>
      <xdr:colOff>114300</xdr:colOff>
      <xdr:row>58</xdr:row>
      <xdr:rowOff>45791</xdr:rowOff>
    </xdr:to>
    <xdr:cxnSp macro="">
      <xdr:nvCxnSpPr>
        <xdr:cNvPr id="126" name="直線コネクタ 125"/>
        <xdr:cNvCxnSpPr/>
      </xdr:nvCxnSpPr>
      <xdr:spPr>
        <a:xfrm>
          <a:off x="1130300" y="9866394"/>
          <a:ext cx="889000" cy="1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106898</xdr:rowOff>
    </xdr:from>
    <xdr:to>
      <xdr:col>10</xdr:col>
      <xdr:colOff>165100</xdr:colOff>
      <xdr:row>59</xdr:row>
      <xdr:rowOff>37048</xdr:rowOff>
    </xdr:to>
    <xdr:sp macro="" textlink="">
      <xdr:nvSpPr>
        <xdr:cNvPr id="127" name="フローチャート: 判断 126"/>
        <xdr:cNvSpPr/>
      </xdr:nvSpPr>
      <xdr:spPr>
        <a:xfrm>
          <a:off x="1968500" y="1005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28175</xdr:rowOff>
    </xdr:from>
    <xdr:ext cx="534377" cy="259045"/>
    <xdr:sp macro="" textlink="">
      <xdr:nvSpPr>
        <xdr:cNvPr id="128" name="テキスト ボックス 127"/>
        <xdr:cNvSpPr txBox="1"/>
      </xdr:nvSpPr>
      <xdr:spPr>
        <a:xfrm>
          <a:off x="1752111" y="1014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106518</xdr:rowOff>
    </xdr:from>
    <xdr:to>
      <xdr:col>6</xdr:col>
      <xdr:colOff>38100</xdr:colOff>
      <xdr:row>59</xdr:row>
      <xdr:rowOff>36668</xdr:rowOff>
    </xdr:to>
    <xdr:sp macro="" textlink="">
      <xdr:nvSpPr>
        <xdr:cNvPr id="129" name="フローチャート: 判断 128"/>
        <xdr:cNvSpPr/>
      </xdr:nvSpPr>
      <xdr:spPr>
        <a:xfrm>
          <a:off x="1079500" y="1005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27795</xdr:rowOff>
    </xdr:from>
    <xdr:ext cx="534377" cy="259045"/>
    <xdr:sp macro="" textlink="">
      <xdr:nvSpPr>
        <xdr:cNvPr id="130" name="テキスト ボックス 129"/>
        <xdr:cNvSpPr txBox="1"/>
      </xdr:nvSpPr>
      <xdr:spPr>
        <a:xfrm>
          <a:off x="863111" y="1014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110228</xdr:rowOff>
    </xdr:from>
    <xdr:to>
      <xdr:col>24</xdr:col>
      <xdr:colOff>114300</xdr:colOff>
      <xdr:row>54</xdr:row>
      <xdr:rowOff>40378</xdr:rowOff>
    </xdr:to>
    <xdr:sp macro="" textlink="">
      <xdr:nvSpPr>
        <xdr:cNvPr id="136" name="楕円 135"/>
        <xdr:cNvSpPr/>
      </xdr:nvSpPr>
      <xdr:spPr>
        <a:xfrm>
          <a:off x="4584700" y="91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133105</xdr:rowOff>
    </xdr:from>
    <xdr:ext cx="599010" cy="259045"/>
    <xdr:sp macro="" textlink="">
      <xdr:nvSpPr>
        <xdr:cNvPr id="137" name="総務費該当値テキスト"/>
        <xdr:cNvSpPr txBox="1"/>
      </xdr:nvSpPr>
      <xdr:spPr>
        <a:xfrm>
          <a:off x="4686300" y="904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44430</xdr:rowOff>
    </xdr:from>
    <xdr:to>
      <xdr:col>20</xdr:col>
      <xdr:colOff>38100</xdr:colOff>
      <xdr:row>58</xdr:row>
      <xdr:rowOff>146030</xdr:rowOff>
    </xdr:to>
    <xdr:sp macro="" textlink="">
      <xdr:nvSpPr>
        <xdr:cNvPr id="138" name="楕円 137"/>
        <xdr:cNvSpPr/>
      </xdr:nvSpPr>
      <xdr:spPr>
        <a:xfrm>
          <a:off x="3746500" y="99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162557</xdr:rowOff>
    </xdr:from>
    <xdr:ext cx="534377" cy="259045"/>
    <xdr:sp macro="" textlink="">
      <xdr:nvSpPr>
        <xdr:cNvPr id="139" name="テキスト ボックス 138"/>
        <xdr:cNvSpPr txBox="1"/>
      </xdr:nvSpPr>
      <xdr:spPr>
        <a:xfrm>
          <a:off x="3530111" y="97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118496</xdr:rowOff>
    </xdr:from>
    <xdr:to>
      <xdr:col>15</xdr:col>
      <xdr:colOff>101600</xdr:colOff>
      <xdr:row>58</xdr:row>
      <xdr:rowOff>48646</xdr:rowOff>
    </xdr:to>
    <xdr:sp macro="" textlink="">
      <xdr:nvSpPr>
        <xdr:cNvPr id="140" name="楕円 139"/>
        <xdr:cNvSpPr/>
      </xdr:nvSpPr>
      <xdr:spPr>
        <a:xfrm>
          <a:off x="2857500" y="98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65173</xdr:rowOff>
    </xdr:from>
    <xdr:ext cx="534377" cy="259045"/>
    <xdr:sp macro="" textlink="">
      <xdr:nvSpPr>
        <xdr:cNvPr id="141" name="テキスト ボックス 140"/>
        <xdr:cNvSpPr txBox="1"/>
      </xdr:nvSpPr>
      <xdr:spPr>
        <a:xfrm>
          <a:off x="2641111" y="966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166441</xdr:rowOff>
    </xdr:from>
    <xdr:to>
      <xdr:col>10</xdr:col>
      <xdr:colOff>165100</xdr:colOff>
      <xdr:row>58</xdr:row>
      <xdr:rowOff>96591</xdr:rowOff>
    </xdr:to>
    <xdr:sp macro="" textlink="">
      <xdr:nvSpPr>
        <xdr:cNvPr id="142" name="楕円 141"/>
        <xdr:cNvSpPr/>
      </xdr:nvSpPr>
      <xdr:spPr>
        <a:xfrm>
          <a:off x="1968500" y="993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113118</xdr:rowOff>
    </xdr:from>
    <xdr:ext cx="534377" cy="259045"/>
    <xdr:sp macro="" textlink="">
      <xdr:nvSpPr>
        <xdr:cNvPr id="143" name="テキスト ボックス 142"/>
        <xdr:cNvSpPr txBox="1"/>
      </xdr:nvSpPr>
      <xdr:spPr>
        <a:xfrm>
          <a:off x="1752111" y="971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42944</xdr:rowOff>
    </xdr:from>
    <xdr:to>
      <xdr:col>6</xdr:col>
      <xdr:colOff>38100</xdr:colOff>
      <xdr:row>57</xdr:row>
      <xdr:rowOff>144544</xdr:rowOff>
    </xdr:to>
    <xdr:sp macro="" textlink="">
      <xdr:nvSpPr>
        <xdr:cNvPr id="144" name="楕円 143"/>
        <xdr:cNvSpPr/>
      </xdr:nvSpPr>
      <xdr:spPr>
        <a:xfrm>
          <a:off x="1079500" y="98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161071</xdr:rowOff>
    </xdr:from>
    <xdr:ext cx="534377" cy="259045"/>
    <xdr:sp macro="" textlink="">
      <xdr:nvSpPr>
        <xdr:cNvPr id="145" name="テキスト ボックス 144"/>
        <xdr:cNvSpPr txBox="1"/>
      </xdr:nvSpPr>
      <xdr:spPr>
        <a:xfrm>
          <a:off x="863111" y="95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14275</xdr:rowOff>
    </xdr:from>
    <xdr:to>
      <xdr:col>24</xdr:col>
      <xdr:colOff>62865</xdr:colOff>
      <xdr:row>79</xdr:row>
      <xdr:rowOff>135009</xdr:rowOff>
    </xdr:to>
    <xdr:cxnSp macro="">
      <xdr:nvCxnSpPr>
        <xdr:cNvPr id="172" name="直線コネクタ 171"/>
        <xdr:cNvCxnSpPr/>
      </xdr:nvCxnSpPr>
      <xdr:spPr>
        <a:xfrm flipV="1">
          <a:off x="4633595" y="12187225"/>
          <a:ext cx="1270" cy="1492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138836</xdr:rowOff>
    </xdr:from>
    <xdr:ext cx="599010" cy="259045"/>
    <xdr:sp macro="" textlink="">
      <xdr:nvSpPr>
        <xdr:cNvPr id="173" name="民生費最小値テキスト"/>
        <xdr:cNvSpPr txBox="1"/>
      </xdr:nvSpPr>
      <xdr:spPr>
        <a:xfrm>
          <a:off x="4686300" y="1368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135009</xdr:rowOff>
    </xdr:from>
    <xdr:to>
      <xdr:col>24</xdr:col>
      <xdr:colOff>152400</xdr:colOff>
      <xdr:row>79</xdr:row>
      <xdr:rowOff>135009</xdr:rowOff>
    </xdr:to>
    <xdr:cxnSp macro="">
      <xdr:nvCxnSpPr>
        <xdr:cNvPr id="174" name="直線コネクタ 173"/>
        <xdr:cNvCxnSpPr/>
      </xdr:nvCxnSpPr>
      <xdr:spPr>
        <a:xfrm>
          <a:off x="4546600" y="1367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132402</xdr:rowOff>
    </xdr:from>
    <xdr:ext cx="599010" cy="259045"/>
    <xdr:sp macro="" textlink="">
      <xdr:nvSpPr>
        <xdr:cNvPr id="175" name="民生費最大値テキスト"/>
        <xdr:cNvSpPr txBox="1"/>
      </xdr:nvSpPr>
      <xdr:spPr>
        <a:xfrm>
          <a:off x="4686300" y="1196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283,772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14275</xdr:rowOff>
    </xdr:from>
    <xdr:to>
      <xdr:col>24</xdr:col>
      <xdr:colOff>152400</xdr:colOff>
      <xdr:row>71</xdr:row>
      <xdr:rowOff>14275</xdr:rowOff>
    </xdr:to>
    <xdr:cxnSp macro="">
      <xdr:nvCxnSpPr>
        <xdr:cNvPr id="176" name="直線コネクタ 175"/>
        <xdr:cNvCxnSpPr/>
      </xdr:nvCxnSpPr>
      <xdr:spPr>
        <a:xfrm>
          <a:off x="4546600" y="1218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163855</xdr:rowOff>
    </xdr:from>
    <xdr:to>
      <xdr:col>24</xdr:col>
      <xdr:colOff>63500</xdr:colOff>
      <xdr:row>79</xdr:row>
      <xdr:rowOff>43557</xdr:rowOff>
    </xdr:to>
    <xdr:cxnSp macro="">
      <xdr:nvCxnSpPr>
        <xdr:cNvPr id="177" name="直線コネクタ 176"/>
        <xdr:cNvCxnSpPr/>
      </xdr:nvCxnSpPr>
      <xdr:spPr>
        <a:xfrm flipV="1">
          <a:off x="3797300" y="13536955"/>
          <a:ext cx="838200" cy="5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153502</xdr:rowOff>
    </xdr:from>
    <xdr:ext cx="599010" cy="259045"/>
    <xdr:sp macro="" textlink="">
      <xdr:nvSpPr>
        <xdr:cNvPr id="178" name="民生費平均値テキスト"/>
        <xdr:cNvSpPr txBox="1"/>
      </xdr:nvSpPr>
      <xdr:spPr>
        <a:xfrm>
          <a:off x="4686300" y="130122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130625</xdr:rowOff>
    </xdr:from>
    <xdr:to>
      <xdr:col>24</xdr:col>
      <xdr:colOff>114300</xdr:colOff>
      <xdr:row>77</xdr:row>
      <xdr:rowOff>60775</xdr:rowOff>
    </xdr:to>
    <xdr:sp macro="" textlink="">
      <xdr:nvSpPr>
        <xdr:cNvPr id="179" name="フローチャート: 判断 178"/>
        <xdr:cNvSpPr/>
      </xdr:nvSpPr>
      <xdr:spPr>
        <a:xfrm>
          <a:off x="4584700" y="131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43557</xdr:rowOff>
    </xdr:from>
    <xdr:to>
      <xdr:col>19</xdr:col>
      <xdr:colOff>177800</xdr:colOff>
      <xdr:row>79</xdr:row>
      <xdr:rowOff>104518</xdr:rowOff>
    </xdr:to>
    <xdr:cxnSp macro="">
      <xdr:nvCxnSpPr>
        <xdr:cNvPr id="180" name="直線コネクタ 179"/>
        <xdr:cNvCxnSpPr/>
      </xdr:nvCxnSpPr>
      <xdr:spPr>
        <a:xfrm flipV="1">
          <a:off x="2908300" y="13588107"/>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72408</xdr:rowOff>
    </xdr:from>
    <xdr:to>
      <xdr:col>20</xdr:col>
      <xdr:colOff>38100</xdr:colOff>
      <xdr:row>78</xdr:row>
      <xdr:rowOff>2558</xdr:rowOff>
    </xdr:to>
    <xdr:sp macro="" textlink="">
      <xdr:nvSpPr>
        <xdr:cNvPr id="181" name="フローチャート: 判断 180"/>
        <xdr:cNvSpPr/>
      </xdr:nvSpPr>
      <xdr:spPr>
        <a:xfrm>
          <a:off x="3746500" y="1327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19085</xdr:rowOff>
    </xdr:from>
    <xdr:ext cx="599010" cy="259045"/>
    <xdr:sp macro="" textlink="">
      <xdr:nvSpPr>
        <xdr:cNvPr id="182" name="テキスト ボックス 181"/>
        <xdr:cNvSpPr txBox="1"/>
      </xdr:nvSpPr>
      <xdr:spPr>
        <a:xfrm>
          <a:off x="3497795" y="1304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104518</xdr:rowOff>
    </xdr:from>
    <xdr:to>
      <xdr:col>15</xdr:col>
      <xdr:colOff>50800</xdr:colOff>
      <xdr:row>79</xdr:row>
      <xdr:rowOff>115415</xdr:rowOff>
    </xdr:to>
    <xdr:cxnSp macro="">
      <xdr:nvCxnSpPr>
        <xdr:cNvPr id="183" name="直線コネクタ 182"/>
        <xdr:cNvCxnSpPr/>
      </xdr:nvCxnSpPr>
      <xdr:spPr>
        <a:xfrm flipV="1">
          <a:off x="2019300" y="13649068"/>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143873</xdr:rowOff>
    </xdr:from>
    <xdr:to>
      <xdr:col>15</xdr:col>
      <xdr:colOff>101600</xdr:colOff>
      <xdr:row>78</xdr:row>
      <xdr:rowOff>74023</xdr:rowOff>
    </xdr:to>
    <xdr:sp macro="" textlink="">
      <xdr:nvSpPr>
        <xdr:cNvPr id="184" name="フローチャート: 判断 183"/>
        <xdr:cNvSpPr/>
      </xdr:nvSpPr>
      <xdr:spPr>
        <a:xfrm>
          <a:off x="2857500" y="1334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90550</xdr:rowOff>
    </xdr:from>
    <xdr:ext cx="599010" cy="259045"/>
    <xdr:sp macro="" textlink="">
      <xdr:nvSpPr>
        <xdr:cNvPr id="185" name="テキスト ボックス 184"/>
        <xdr:cNvSpPr txBox="1"/>
      </xdr:nvSpPr>
      <xdr:spPr>
        <a:xfrm>
          <a:off x="2608795" y="1312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115415</xdr:rowOff>
    </xdr:from>
    <xdr:to>
      <xdr:col>10</xdr:col>
      <xdr:colOff>114300</xdr:colOff>
      <xdr:row>79</xdr:row>
      <xdr:rowOff>140908</xdr:rowOff>
    </xdr:to>
    <xdr:cxnSp macro="">
      <xdr:nvCxnSpPr>
        <xdr:cNvPr id="186" name="直線コネクタ 185"/>
        <xdr:cNvCxnSpPr/>
      </xdr:nvCxnSpPr>
      <xdr:spPr>
        <a:xfrm flipV="1">
          <a:off x="1130300" y="13659965"/>
          <a:ext cx="8890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156479</xdr:rowOff>
    </xdr:from>
    <xdr:to>
      <xdr:col>10</xdr:col>
      <xdr:colOff>165100</xdr:colOff>
      <xdr:row>78</xdr:row>
      <xdr:rowOff>86629</xdr:rowOff>
    </xdr:to>
    <xdr:sp macro="" textlink="">
      <xdr:nvSpPr>
        <xdr:cNvPr id="187" name="フローチャート: 判断 186"/>
        <xdr:cNvSpPr/>
      </xdr:nvSpPr>
      <xdr:spPr>
        <a:xfrm>
          <a:off x="1968500" y="13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103156</xdr:rowOff>
    </xdr:from>
    <xdr:ext cx="599010" cy="259045"/>
    <xdr:sp macro="" textlink="">
      <xdr:nvSpPr>
        <xdr:cNvPr id="188" name="テキスト ボックス 187"/>
        <xdr:cNvSpPr txBox="1"/>
      </xdr:nvSpPr>
      <xdr:spPr>
        <a:xfrm>
          <a:off x="1719795" y="1313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24000</xdr:rowOff>
    </xdr:from>
    <xdr:to>
      <xdr:col>6</xdr:col>
      <xdr:colOff>38100</xdr:colOff>
      <xdr:row>78</xdr:row>
      <xdr:rowOff>125600</xdr:rowOff>
    </xdr:to>
    <xdr:sp macro="" textlink="">
      <xdr:nvSpPr>
        <xdr:cNvPr id="189" name="フローチャート: 判断 188"/>
        <xdr:cNvSpPr/>
      </xdr:nvSpPr>
      <xdr:spPr>
        <a:xfrm>
          <a:off x="1079500" y="1339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142127</xdr:rowOff>
    </xdr:from>
    <xdr:ext cx="599010" cy="259045"/>
    <xdr:sp macro="" textlink="">
      <xdr:nvSpPr>
        <xdr:cNvPr id="190" name="テキスト ボックス 189"/>
        <xdr:cNvSpPr txBox="1"/>
      </xdr:nvSpPr>
      <xdr:spPr>
        <a:xfrm>
          <a:off x="830795" y="1317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113055</xdr:rowOff>
    </xdr:from>
    <xdr:to>
      <xdr:col>24</xdr:col>
      <xdr:colOff>114300</xdr:colOff>
      <xdr:row>79</xdr:row>
      <xdr:rowOff>43205</xdr:rowOff>
    </xdr:to>
    <xdr:sp macro="" textlink="">
      <xdr:nvSpPr>
        <xdr:cNvPr id="196" name="楕円 195"/>
        <xdr:cNvSpPr/>
      </xdr:nvSpPr>
      <xdr:spPr>
        <a:xfrm>
          <a:off x="4584700" y="134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91482</xdr:rowOff>
    </xdr:from>
    <xdr:ext cx="599010" cy="259045"/>
    <xdr:sp macro="" textlink="">
      <xdr:nvSpPr>
        <xdr:cNvPr id="197" name="民生費該当値テキスト"/>
        <xdr:cNvSpPr txBox="1"/>
      </xdr:nvSpPr>
      <xdr:spPr>
        <a:xfrm>
          <a:off x="4686300" y="1346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164207</xdr:rowOff>
    </xdr:from>
    <xdr:to>
      <xdr:col>20</xdr:col>
      <xdr:colOff>38100</xdr:colOff>
      <xdr:row>79</xdr:row>
      <xdr:rowOff>94357</xdr:rowOff>
    </xdr:to>
    <xdr:sp macro="" textlink="">
      <xdr:nvSpPr>
        <xdr:cNvPr id="198" name="楕円 197"/>
        <xdr:cNvSpPr/>
      </xdr:nvSpPr>
      <xdr:spPr>
        <a:xfrm>
          <a:off x="3746500" y="135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85484</xdr:rowOff>
    </xdr:from>
    <xdr:ext cx="599010" cy="259045"/>
    <xdr:sp macro="" textlink="">
      <xdr:nvSpPr>
        <xdr:cNvPr id="199" name="テキスト ボックス 198"/>
        <xdr:cNvSpPr txBox="1"/>
      </xdr:nvSpPr>
      <xdr:spPr>
        <a:xfrm>
          <a:off x="3497795" y="1363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53718</xdr:rowOff>
    </xdr:from>
    <xdr:to>
      <xdr:col>15</xdr:col>
      <xdr:colOff>101600</xdr:colOff>
      <xdr:row>79</xdr:row>
      <xdr:rowOff>155318</xdr:rowOff>
    </xdr:to>
    <xdr:sp macro="" textlink="">
      <xdr:nvSpPr>
        <xdr:cNvPr id="200" name="楕円 199"/>
        <xdr:cNvSpPr/>
      </xdr:nvSpPr>
      <xdr:spPr>
        <a:xfrm>
          <a:off x="2857500" y="135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146445</xdr:rowOff>
    </xdr:from>
    <xdr:ext cx="599010" cy="259045"/>
    <xdr:sp macro="" textlink="">
      <xdr:nvSpPr>
        <xdr:cNvPr id="201" name="テキスト ボックス 200"/>
        <xdr:cNvSpPr txBox="1"/>
      </xdr:nvSpPr>
      <xdr:spPr>
        <a:xfrm>
          <a:off x="2608795" y="1369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64615</xdr:rowOff>
    </xdr:from>
    <xdr:to>
      <xdr:col>10</xdr:col>
      <xdr:colOff>165100</xdr:colOff>
      <xdr:row>79</xdr:row>
      <xdr:rowOff>166215</xdr:rowOff>
    </xdr:to>
    <xdr:sp macro="" textlink="">
      <xdr:nvSpPr>
        <xdr:cNvPr id="202" name="楕円 201"/>
        <xdr:cNvSpPr/>
      </xdr:nvSpPr>
      <xdr:spPr>
        <a:xfrm>
          <a:off x="1968500" y="136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157342</xdr:rowOff>
    </xdr:from>
    <xdr:ext cx="599010" cy="259045"/>
    <xdr:sp macro="" textlink="">
      <xdr:nvSpPr>
        <xdr:cNvPr id="203" name="テキスト ボックス 202"/>
        <xdr:cNvSpPr txBox="1"/>
      </xdr:nvSpPr>
      <xdr:spPr>
        <a:xfrm>
          <a:off x="1719795" y="1370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90108</xdr:rowOff>
    </xdr:from>
    <xdr:to>
      <xdr:col>6</xdr:col>
      <xdr:colOff>38100</xdr:colOff>
      <xdr:row>80</xdr:row>
      <xdr:rowOff>20258</xdr:rowOff>
    </xdr:to>
    <xdr:sp macro="" textlink="">
      <xdr:nvSpPr>
        <xdr:cNvPr id="204" name="楕円 203"/>
        <xdr:cNvSpPr/>
      </xdr:nvSpPr>
      <xdr:spPr>
        <a:xfrm>
          <a:off x="1079500" y="136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11385</xdr:rowOff>
    </xdr:from>
    <xdr:ext cx="599010" cy="259045"/>
    <xdr:sp macro="" textlink="">
      <xdr:nvSpPr>
        <xdr:cNvPr id="205" name="テキスト ボックス 204"/>
        <xdr:cNvSpPr txBox="1"/>
      </xdr:nvSpPr>
      <xdr:spPr>
        <a:xfrm>
          <a:off x="830795" y="1372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29597</xdr:rowOff>
    </xdr:from>
    <xdr:to>
      <xdr:col>24</xdr:col>
      <xdr:colOff>62865</xdr:colOff>
      <xdr:row>99</xdr:row>
      <xdr:rowOff>113035</xdr:rowOff>
    </xdr:to>
    <xdr:cxnSp macro="">
      <xdr:nvCxnSpPr>
        <xdr:cNvPr id="232" name="直線コネクタ 231"/>
        <xdr:cNvCxnSpPr/>
      </xdr:nvCxnSpPr>
      <xdr:spPr>
        <a:xfrm flipV="1">
          <a:off x="4633595" y="15631547"/>
          <a:ext cx="1270" cy="145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116862</xdr:rowOff>
    </xdr:from>
    <xdr:ext cx="534377" cy="259045"/>
    <xdr:sp macro="" textlink="">
      <xdr:nvSpPr>
        <xdr:cNvPr id="233" name="衛生費最小値テキスト"/>
        <xdr:cNvSpPr txBox="1"/>
      </xdr:nvSpPr>
      <xdr:spPr>
        <a:xfrm>
          <a:off x="4686300" y="1709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113035</xdr:rowOff>
    </xdr:from>
    <xdr:to>
      <xdr:col>24</xdr:col>
      <xdr:colOff>152400</xdr:colOff>
      <xdr:row>99</xdr:row>
      <xdr:rowOff>113035</xdr:rowOff>
    </xdr:to>
    <xdr:cxnSp macro="">
      <xdr:nvCxnSpPr>
        <xdr:cNvPr id="234" name="直線コネクタ 233"/>
        <xdr:cNvCxnSpPr/>
      </xdr:nvCxnSpPr>
      <xdr:spPr>
        <a:xfrm>
          <a:off x="4546600" y="1708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147724</xdr:rowOff>
    </xdr:from>
    <xdr:ext cx="599010" cy="259045"/>
    <xdr:sp macro="" textlink="">
      <xdr:nvSpPr>
        <xdr:cNvPr id="235" name="衛生費最大値テキスト"/>
        <xdr:cNvSpPr txBox="1"/>
      </xdr:nvSpPr>
      <xdr:spPr>
        <a:xfrm>
          <a:off x="4686300" y="1540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29597</xdr:rowOff>
    </xdr:from>
    <xdr:to>
      <xdr:col>24</xdr:col>
      <xdr:colOff>152400</xdr:colOff>
      <xdr:row>91</xdr:row>
      <xdr:rowOff>29597</xdr:rowOff>
    </xdr:to>
    <xdr:cxnSp macro="">
      <xdr:nvCxnSpPr>
        <xdr:cNvPr id="236" name="直線コネクタ 235"/>
        <xdr:cNvCxnSpPr/>
      </xdr:nvCxnSpPr>
      <xdr:spPr>
        <a:xfrm>
          <a:off x="4546600" y="15631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131536</xdr:rowOff>
    </xdr:from>
    <xdr:to>
      <xdr:col>24</xdr:col>
      <xdr:colOff>63500</xdr:colOff>
      <xdr:row>97</xdr:row>
      <xdr:rowOff>49811</xdr:rowOff>
    </xdr:to>
    <xdr:cxnSp macro="">
      <xdr:nvCxnSpPr>
        <xdr:cNvPr id="237" name="直線コネクタ 236"/>
        <xdr:cNvCxnSpPr/>
      </xdr:nvCxnSpPr>
      <xdr:spPr>
        <a:xfrm flipV="1">
          <a:off x="3797300" y="16590736"/>
          <a:ext cx="8382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12919</xdr:rowOff>
    </xdr:from>
    <xdr:ext cx="534377" cy="259045"/>
    <xdr:sp macro="" textlink="">
      <xdr:nvSpPr>
        <xdr:cNvPr id="238" name="衛生費平均値テキスト"/>
        <xdr:cNvSpPr txBox="1"/>
      </xdr:nvSpPr>
      <xdr:spPr>
        <a:xfrm>
          <a:off x="4686300" y="16643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34492</xdr:rowOff>
    </xdr:from>
    <xdr:to>
      <xdr:col>24</xdr:col>
      <xdr:colOff>114300</xdr:colOff>
      <xdr:row>97</xdr:row>
      <xdr:rowOff>136092</xdr:rowOff>
    </xdr:to>
    <xdr:sp macro="" textlink="">
      <xdr:nvSpPr>
        <xdr:cNvPr id="239" name="フローチャート: 判断 238"/>
        <xdr:cNvSpPr/>
      </xdr:nvSpPr>
      <xdr:spPr>
        <a:xfrm>
          <a:off x="4584700" y="1666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49811</xdr:rowOff>
    </xdr:from>
    <xdr:to>
      <xdr:col>19</xdr:col>
      <xdr:colOff>177800</xdr:colOff>
      <xdr:row>97</xdr:row>
      <xdr:rowOff>117346</xdr:rowOff>
    </xdr:to>
    <xdr:cxnSp macro="">
      <xdr:nvCxnSpPr>
        <xdr:cNvPr id="240" name="直線コネクタ 239"/>
        <xdr:cNvCxnSpPr/>
      </xdr:nvCxnSpPr>
      <xdr:spPr>
        <a:xfrm flipV="1">
          <a:off x="2908300" y="16680461"/>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78401</xdr:rowOff>
    </xdr:from>
    <xdr:to>
      <xdr:col>20</xdr:col>
      <xdr:colOff>38100</xdr:colOff>
      <xdr:row>98</xdr:row>
      <xdr:rowOff>8551</xdr:rowOff>
    </xdr:to>
    <xdr:sp macro="" textlink="">
      <xdr:nvSpPr>
        <xdr:cNvPr id="241" name="フローチャート: 判断 240"/>
        <xdr:cNvSpPr/>
      </xdr:nvSpPr>
      <xdr:spPr>
        <a:xfrm>
          <a:off x="3746500" y="1670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171128</xdr:rowOff>
    </xdr:from>
    <xdr:ext cx="534377" cy="259045"/>
    <xdr:sp macro="" textlink="">
      <xdr:nvSpPr>
        <xdr:cNvPr id="242" name="テキスト ボックス 241"/>
        <xdr:cNvSpPr txBox="1"/>
      </xdr:nvSpPr>
      <xdr:spPr>
        <a:xfrm>
          <a:off x="3530111" y="168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117346</xdr:rowOff>
    </xdr:from>
    <xdr:to>
      <xdr:col>15</xdr:col>
      <xdr:colOff>50800</xdr:colOff>
      <xdr:row>97</xdr:row>
      <xdr:rowOff>136678</xdr:rowOff>
    </xdr:to>
    <xdr:cxnSp macro="">
      <xdr:nvCxnSpPr>
        <xdr:cNvPr id="243" name="直線コネクタ 242"/>
        <xdr:cNvCxnSpPr/>
      </xdr:nvCxnSpPr>
      <xdr:spPr>
        <a:xfrm flipV="1">
          <a:off x="2019300" y="16747996"/>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118160</xdr:rowOff>
    </xdr:from>
    <xdr:to>
      <xdr:col>15</xdr:col>
      <xdr:colOff>101600</xdr:colOff>
      <xdr:row>98</xdr:row>
      <xdr:rowOff>48310</xdr:rowOff>
    </xdr:to>
    <xdr:sp macro="" textlink="">
      <xdr:nvSpPr>
        <xdr:cNvPr id="244" name="フローチャート: 判断 243"/>
        <xdr:cNvSpPr/>
      </xdr:nvSpPr>
      <xdr:spPr>
        <a:xfrm>
          <a:off x="2857500" y="167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39437</xdr:rowOff>
    </xdr:from>
    <xdr:ext cx="534377" cy="259045"/>
    <xdr:sp macro="" textlink="">
      <xdr:nvSpPr>
        <xdr:cNvPr id="245" name="テキスト ボックス 244"/>
        <xdr:cNvSpPr txBox="1"/>
      </xdr:nvSpPr>
      <xdr:spPr>
        <a:xfrm>
          <a:off x="2641111" y="1684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136678</xdr:rowOff>
    </xdr:from>
    <xdr:to>
      <xdr:col>10</xdr:col>
      <xdr:colOff>114300</xdr:colOff>
      <xdr:row>97</xdr:row>
      <xdr:rowOff>137251</xdr:rowOff>
    </xdr:to>
    <xdr:cxnSp macro="">
      <xdr:nvCxnSpPr>
        <xdr:cNvPr id="246" name="直線コネクタ 245"/>
        <xdr:cNvCxnSpPr/>
      </xdr:nvCxnSpPr>
      <xdr:spPr>
        <a:xfrm flipV="1">
          <a:off x="1130300" y="16767328"/>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143193</xdr:rowOff>
    </xdr:from>
    <xdr:to>
      <xdr:col>10</xdr:col>
      <xdr:colOff>165100</xdr:colOff>
      <xdr:row>98</xdr:row>
      <xdr:rowOff>73343</xdr:rowOff>
    </xdr:to>
    <xdr:sp macro="" textlink="">
      <xdr:nvSpPr>
        <xdr:cNvPr id="247" name="フローチャート: 判断 246"/>
        <xdr:cNvSpPr/>
      </xdr:nvSpPr>
      <xdr:spPr>
        <a:xfrm>
          <a:off x="19685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64470</xdr:rowOff>
    </xdr:from>
    <xdr:ext cx="534377" cy="259045"/>
    <xdr:sp macro="" textlink="">
      <xdr:nvSpPr>
        <xdr:cNvPr id="248" name="テキスト ボックス 247"/>
        <xdr:cNvSpPr txBox="1"/>
      </xdr:nvSpPr>
      <xdr:spPr>
        <a:xfrm>
          <a:off x="1752111" y="168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150704</xdr:rowOff>
    </xdr:from>
    <xdr:to>
      <xdr:col>6</xdr:col>
      <xdr:colOff>38100</xdr:colOff>
      <xdr:row>98</xdr:row>
      <xdr:rowOff>80854</xdr:rowOff>
    </xdr:to>
    <xdr:sp macro="" textlink="">
      <xdr:nvSpPr>
        <xdr:cNvPr id="249" name="フローチャート: 判断 248"/>
        <xdr:cNvSpPr/>
      </xdr:nvSpPr>
      <xdr:spPr>
        <a:xfrm>
          <a:off x="1079500" y="167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71981</xdr:rowOff>
    </xdr:from>
    <xdr:ext cx="534377" cy="259045"/>
    <xdr:sp macro="" textlink="">
      <xdr:nvSpPr>
        <xdr:cNvPr id="250" name="テキスト ボックス 249"/>
        <xdr:cNvSpPr txBox="1"/>
      </xdr:nvSpPr>
      <xdr:spPr>
        <a:xfrm>
          <a:off x="863111" y="1687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80736</xdr:rowOff>
    </xdr:from>
    <xdr:to>
      <xdr:col>24</xdr:col>
      <xdr:colOff>114300</xdr:colOff>
      <xdr:row>97</xdr:row>
      <xdr:rowOff>10886</xdr:rowOff>
    </xdr:to>
    <xdr:sp macro="" textlink="">
      <xdr:nvSpPr>
        <xdr:cNvPr id="256" name="楕円 255"/>
        <xdr:cNvSpPr/>
      </xdr:nvSpPr>
      <xdr:spPr>
        <a:xfrm>
          <a:off x="4584700" y="165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103613</xdr:rowOff>
    </xdr:from>
    <xdr:ext cx="534377" cy="259045"/>
    <xdr:sp macro="" textlink="">
      <xdr:nvSpPr>
        <xdr:cNvPr id="257" name="衛生費該当値テキスト"/>
        <xdr:cNvSpPr txBox="1"/>
      </xdr:nvSpPr>
      <xdr:spPr>
        <a:xfrm>
          <a:off x="4686300" y="163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170461</xdr:rowOff>
    </xdr:from>
    <xdr:to>
      <xdr:col>20</xdr:col>
      <xdr:colOff>38100</xdr:colOff>
      <xdr:row>97</xdr:row>
      <xdr:rowOff>100611</xdr:rowOff>
    </xdr:to>
    <xdr:sp macro="" textlink="">
      <xdr:nvSpPr>
        <xdr:cNvPr id="258" name="楕円 257"/>
        <xdr:cNvSpPr/>
      </xdr:nvSpPr>
      <xdr:spPr>
        <a:xfrm>
          <a:off x="3746500" y="166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117138</xdr:rowOff>
    </xdr:from>
    <xdr:ext cx="534377" cy="259045"/>
    <xdr:sp macro="" textlink="">
      <xdr:nvSpPr>
        <xdr:cNvPr id="259" name="テキスト ボックス 258"/>
        <xdr:cNvSpPr txBox="1"/>
      </xdr:nvSpPr>
      <xdr:spPr>
        <a:xfrm>
          <a:off x="3530111" y="1640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66546</xdr:rowOff>
    </xdr:from>
    <xdr:to>
      <xdr:col>15</xdr:col>
      <xdr:colOff>101600</xdr:colOff>
      <xdr:row>97</xdr:row>
      <xdr:rowOff>168146</xdr:rowOff>
    </xdr:to>
    <xdr:sp macro="" textlink="">
      <xdr:nvSpPr>
        <xdr:cNvPr id="260" name="楕円 259"/>
        <xdr:cNvSpPr/>
      </xdr:nvSpPr>
      <xdr:spPr>
        <a:xfrm>
          <a:off x="2857500" y="1669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13223</xdr:rowOff>
    </xdr:from>
    <xdr:ext cx="534377" cy="259045"/>
    <xdr:sp macro="" textlink="">
      <xdr:nvSpPr>
        <xdr:cNvPr id="261" name="テキスト ボックス 260"/>
        <xdr:cNvSpPr txBox="1"/>
      </xdr:nvSpPr>
      <xdr:spPr>
        <a:xfrm>
          <a:off x="2641111" y="164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85878</xdr:rowOff>
    </xdr:from>
    <xdr:to>
      <xdr:col>10</xdr:col>
      <xdr:colOff>165100</xdr:colOff>
      <xdr:row>98</xdr:row>
      <xdr:rowOff>16028</xdr:rowOff>
    </xdr:to>
    <xdr:sp macro="" textlink="">
      <xdr:nvSpPr>
        <xdr:cNvPr id="262" name="楕円 261"/>
        <xdr:cNvSpPr/>
      </xdr:nvSpPr>
      <xdr:spPr>
        <a:xfrm>
          <a:off x="1968500" y="167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32555</xdr:rowOff>
    </xdr:from>
    <xdr:ext cx="534377" cy="259045"/>
    <xdr:sp macro="" textlink="">
      <xdr:nvSpPr>
        <xdr:cNvPr id="263" name="テキスト ボックス 262"/>
        <xdr:cNvSpPr txBox="1"/>
      </xdr:nvSpPr>
      <xdr:spPr>
        <a:xfrm>
          <a:off x="1752111" y="164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86451</xdr:rowOff>
    </xdr:from>
    <xdr:to>
      <xdr:col>6</xdr:col>
      <xdr:colOff>38100</xdr:colOff>
      <xdr:row>98</xdr:row>
      <xdr:rowOff>16601</xdr:rowOff>
    </xdr:to>
    <xdr:sp macro="" textlink="">
      <xdr:nvSpPr>
        <xdr:cNvPr id="264" name="楕円 263"/>
        <xdr:cNvSpPr/>
      </xdr:nvSpPr>
      <xdr:spPr>
        <a:xfrm>
          <a:off x="1079500" y="167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33128</xdr:rowOff>
    </xdr:from>
    <xdr:ext cx="534377" cy="259045"/>
    <xdr:sp macro="" textlink="">
      <xdr:nvSpPr>
        <xdr:cNvPr id="265" name="テキスト ボックス 264"/>
        <xdr:cNvSpPr txBox="1"/>
      </xdr:nvSpPr>
      <xdr:spPr>
        <a:xfrm>
          <a:off x="863111" y="1649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119634</xdr:rowOff>
    </xdr:from>
    <xdr:to>
      <xdr:col>54</xdr:col>
      <xdr:colOff>189865</xdr:colOff>
      <xdr:row>39</xdr:row>
      <xdr:rowOff>30607</xdr:rowOff>
    </xdr:to>
    <xdr:cxnSp macro="">
      <xdr:nvCxnSpPr>
        <xdr:cNvPr id="289" name="直線コネクタ 288"/>
        <xdr:cNvCxnSpPr/>
      </xdr:nvCxnSpPr>
      <xdr:spPr>
        <a:xfrm flipV="1">
          <a:off x="10475595" y="5434584"/>
          <a:ext cx="1270" cy="12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34434</xdr:rowOff>
    </xdr:from>
    <xdr:ext cx="378565" cy="259045"/>
    <xdr:sp macro="" textlink="">
      <xdr:nvSpPr>
        <xdr:cNvPr id="290" name="労働費最小値テキスト"/>
        <xdr:cNvSpPr txBox="1"/>
      </xdr:nvSpPr>
      <xdr:spPr>
        <a:xfrm>
          <a:off x="10528300" y="6720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30607</xdr:rowOff>
    </xdr:from>
    <xdr:to>
      <xdr:col>55</xdr:col>
      <xdr:colOff>88900</xdr:colOff>
      <xdr:row>39</xdr:row>
      <xdr:rowOff>30607</xdr:rowOff>
    </xdr:to>
    <xdr:cxnSp macro="">
      <xdr:nvCxnSpPr>
        <xdr:cNvPr id="291" name="直線コネクタ 290"/>
        <xdr:cNvCxnSpPr/>
      </xdr:nvCxnSpPr>
      <xdr:spPr>
        <a:xfrm>
          <a:off x="10388600" y="671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66311</xdr:rowOff>
    </xdr:from>
    <xdr:ext cx="534377" cy="259045"/>
    <xdr:sp macro="" textlink="">
      <xdr:nvSpPr>
        <xdr:cNvPr id="292" name="労働費最大値テキスト"/>
        <xdr:cNvSpPr txBox="1"/>
      </xdr:nvSpPr>
      <xdr:spPr>
        <a:xfrm>
          <a:off x="10528300" y="520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119634</xdr:rowOff>
    </xdr:from>
    <xdr:to>
      <xdr:col>55</xdr:col>
      <xdr:colOff>88900</xdr:colOff>
      <xdr:row>31</xdr:row>
      <xdr:rowOff>119634</xdr:rowOff>
    </xdr:to>
    <xdr:cxnSp macro="">
      <xdr:nvCxnSpPr>
        <xdr:cNvPr id="293" name="直線コネクタ 292"/>
        <xdr:cNvCxnSpPr/>
      </xdr:nvCxnSpPr>
      <xdr:spPr>
        <a:xfrm>
          <a:off x="10388600" y="543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15367</xdr:rowOff>
    </xdr:from>
    <xdr:to>
      <xdr:col>55</xdr:col>
      <xdr:colOff>0</xdr:colOff>
      <xdr:row>38</xdr:row>
      <xdr:rowOff>58547</xdr:rowOff>
    </xdr:to>
    <xdr:cxnSp macro="">
      <xdr:nvCxnSpPr>
        <xdr:cNvPr id="294" name="直線コネクタ 293"/>
        <xdr:cNvCxnSpPr/>
      </xdr:nvCxnSpPr>
      <xdr:spPr>
        <a:xfrm flipV="1">
          <a:off x="9639300" y="6530467"/>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140479</xdr:rowOff>
    </xdr:from>
    <xdr:ext cx="469744" cy="259045"/>
    <xdr:sp macro="" textlink="">
      <xdr:nvSpPr>
        <xdr:cNvPr id="295" name="労働費平均値テキスト"/>
        <xdr:cNvSpPr txBox="1"/>
      </xdr:nvSpPr>
      <xdr:spPr>
        <a:xfrm>
          <a:off x="10528300" y="648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162052</xdr:rowOff>
    </xdr:from>
    <xdr:to>
      <xdr:col>55</xdr:col>
      <xdr:colOff>50800</xdr:colOff>
      <xdr:row>38</xdr:row>
      <xdr:rowOff>92202</xdr:rowOff>
    </xdr:to>
    <xdr:sp macro="" textlink="">
      <xdr:nvSpPr>
        <xdr:cNvPr id="296" name="フローチャート: 判断 295"/>
        <xdr:cNvSpPr/>
      </xdr:nvSpPr>
      <xdr:spPr>
        <a:xfrm>
          <a:off x="10426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57531</xdr:rowOff>
    </xdr:from>
    <xdr:to>
      <xdr:col>50</xdr:col>
      <xdr:colOff>114300</xdr:colOff>
      <xdr:row>38</xdr:row>
      <xdr:rowOff>58547</xdr:rowOff>
    </xdr:to>
    <xdr:cxnSp macro="">
      <xdr:nvCxnSpPr>
        <xdr:cNvPr id="297" name="直線コネクタ 296"/>
        <xdr:cNvCxnSpPr/>
      </xdr:nvCxnSpPr>
      <xdr:spPr>
        <a:xfrm>
          <a:off x="8750300" y="6572631"/>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151892</xdr:rowOff>
    </xdr:from>
    <xdr:to>
      <xdr:col>50</xdr:col>
      <xdr:colOff>165100</xdr:colOff>
      <xdr:row>38</xdr:row>
      <xdr:rowOff>82042</xdr:rowOff>
    </xdr:to>
    <xdr:sp macro="" textlink="">
      <xdr:nvSpPr>
        <xdr:cNvPr id="298" name="フローチャート: 判断 297"/>
        <xdr:cNvSpPr/>
      </xdr:nvSpPr>
      <xdr:spPr>
        <a:xfrm>
          <a:off x="95885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98569</xdr:rowOff>
    </xdr:from>
    <xdr:ext cx="469744" cy="259045"/>
    <xdr:sp macro="" textlink="">
      <xdr:nvSpPr>
        <xdr:cNvPr id="299" name="テキスト ボックス 298"/>
        <xdr:cNvSpPr txBox="1"/>
      </xdr:nvSpPr>
      <xdr:spPr>
        <a:xfrm>
          <a:off x="9404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57531</xdr:rowOff>
    </xdr:from>
    <xdr:to>
      <xdr:col>45</xdr:col>
      <xdr:colOff>177800</xdr:colOff>
      <xdr:row>38</xdr:row>
      <xdr:rowOff>60452</xdr:rowOff>
    </xdr:to>
    <xdr:cxnSp macro="">
      <xdr:nvCxnSpPr>
        <xdr:cNvPr id="300" name="直線コネクタ 299"/>
        <xdr:cNvCxnSpPr/>
      </xdr:nvCxnSpPr>
      <xdr:spPr>
        <a:xfrm flipV="1">
          <a:off x="7861300" y="657263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152273</xdr:rowOff>
    </xdr:from>
    <xdr:to>
      <xdr:col>46</xdr:col>
      <xdr:colOff>38100</xdr:colOff>
      <xdr:row>38</xdr:row>
      <xdr:rowOff>82423</xdr:rowOff>
    </xdr:to>
    <xdr:sp macro="" textlink="">
      <xdr:nvSpPr>
        <xdr:cNvPr id="301" name="フローチャート: 判断 300"/>
        <xdr:cNvSpPr/>
      </xdr:nvSpPr>
      <xdr:spPr>
        <a:xfrm>
          <a:off x="8699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98950</xdr:rowOff>
    </xdr:from>
    <xdr:ext cx="469744" cy="259045"/>
    <xdr:sp macro="" textlink="">
      <xdr:nvSpPr>
        <xdr:cNvPr id="302" name="テキスト ボックス 301"/>
        <xdr:cNvSpPr txBox="1"/>
      </xdr:nvSpPr>
      <xdr:spPr>
        <a:xfrm>
          <a:off x="8515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60452</xdr:rowOff>
    </xdr:from>
    <xdr:to>
      <xdr:col>41</xdr:col>
      <xdr:colOff>50800</xdr:colOff>
      <xdr:row>38</xdr:row>
      <xdr:rowOff>62865</xdr:rowOff>
    </xdr:to>
    <xdr:cxnSp macro="">
      <xdr:nvCxnSpPr>
        <xdr:cNvPr id="303" name="直線コネクタ 302"/>
        <xdr:cNvCxnSpPr/>
      </xdr:nvCxnSpPr>
      <xdr:spPr>
        <a:xfrm flipV="1">
          <a:off x="6972300" y="657555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145923</xdr:rowOff>
    </xdr:from>
    <xdr:to>
      <xdr:col>41</xdr:col>
      <xdr:colOff>101600</xdr:colOff>
      <xdr:row>38</xdr:row>
      <xdr:rowOff>76073</xdr:rowOff>
    </xdr:to>
    <xdr:sp macro="" textlink="">
      <xdr:nvSpPr>
        <xdr:cNvPr id="304" name="フローチャート: 判断 303"/>
        <xdr:cNvSpPr/>
      </xdr:nvSpPr>
      <xdr:spPr>
        <a:xfrm>
          <a:off x="7810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92600</xdr:rowOff>
    </xdr:from>
    <xdr:ext cx="469744" cy="259045"/>
    <xdr:sp macro="" textlink="">
      <xdr:nvSpPr>
        <xdr:cNvPr id="305" name="テキスト ボックス 304"/>
        <xdr:cNvSpPr txBox="1"/>
      </xdr:nvSpPr>
      <xdr:spPr>
        <a:xfrm>
          <a:off x="7626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153543</xdr:rowOff>
    </xdr:from>
    <xdr:to>
      <xdr:col>36</xdr:col>
      <xdr:colOff>165100</xdr:colOff>
      <xdr:row>38</xdr:row>
      <xdr:rowOff>83693</xdr:rowOff>
    </xdr:to>
    <xdr:sp macro="" textlink="">
      <xdr:nvSpPr>
        <xdr:cNvPr id="306" name="フローチャート: 判断 305"/>
        <xdr:cNvSpPr/>
      </xdr:nvSpPr>
      <xdr:spPr>
        <a:xfrm>
          <a:off x="6921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100220</xdr:rowOff>
    </xdr:from>
    <xdr:ext cx="469744" cy="259045"/>
    <xdr:sp macro="" textlink="">
      <xdr:nvSpPr>
        <xdr:cNvPr id="307" name="テキスト ボックス 306"/>
        <xdr:cNvSpPr txBox="1"/>
      </xdr:nvSpPr>
      <xdr:spPr>
        <a:xfrm>
          <a:off x="6737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136017</xdr:rowOff>
    </xdr:from>
    <xdr:to>
      <xdr:col>55</xdr:col>
      <xdr:colOff>50800</xdr:colOff>
      <xdr:row>38</xdr:row>
      <xdr:rowOff>66167</xdr:rowOff>
    </xdr:to>
    <xdr:sp macro="" textlink="">
      <xdr:nvSpPr>
        <xdr:cNvPr id="313" name="楕円 312"/>
        <xdr:cNvSpPr/>
      </xdr:nvSpPr>
      <xdr:spPr>
        <a:xfrm>
          <a:off x="10426700" y="64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158894</xdr:rowOff>
    </xdr:from>
    <xdr:ext cx="469744" cy="259045"/>
    <xdr:sp macro="" textlink="">
      <xdr:nvSpPr>
        <xdr:cNvPr id="314" name="労働費該当値テキスト"/>
        <xdr:cNvSpPr txBox="1"/>
      </xdr:nvSpPr>
      <xdr:spPr>
        <a:xfrm>
          <a:off x="10528300" y="63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7747</xdr:rowOff>
    </xdr:from>
    <xdr:to>
      <xdr:col>50</xdr:col>
      <xdr:colOff>165100</xdr:colOff>
      <xdr:row>38</xdr:row>
      <xdr:rowOff>109347</xdr:rowOff>
    </xdr:to>
    <xdr:sp macro="" textlink="">
      <xdr:nvSpPr>
        <xdr:cNvPr id="315" name="楕円 314"/>
        <xdr:cNvSpPr/>
      </xdr:nvSpPr>
      <xdr:spPr>
        <a:xfrm>
          <a:off x="9588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100474</xdr:rowOff>
    </xdr:from>
    <xdr:ext cx="469744" cy="259045"/>
    <xdr:sp macro="" textlink="">
      <xdr:nvSpPr>
        <xdr:cNvPr id="316" name="テキスト ボックス 315"/>
        <xdr:cNvSpPr txBox="1"/>
      </xdr:nvSpPr>
      <xdr:spPr>
        <a:xfrm>
          <a:off x="9404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6731</xdr:rowOff>
    </xdr:from>
    <xdr:to>
      <xdr:col>46</xdr:col>
      <xdr:colOff>38100</xdr:colOff>
      <xdr:row>38</xdr:row>
      <xdr:rowOff>108331</xdr:rowOff>
    </xdr:to>
    <xdr:sp macro="" textlink="">
      <xdr:nvSpPr>
        <xdr:cNvPr id="317" name="楕円 316"/>
        <xdr:cNvSpPr/>
      </xdr:nvSpPr>
      <xdr:spPr>
        <a:xfrm>
          <a:off x="8699500" y="65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99458</xdr:rowOff>
    </xdr:from>
    <xdr:ext cx="469744" cy="259045"/>
    <xdr:sp macro="" textlink="">
      <xdr:nvSpPr>
        <xdr:cNvPr id="318" name="テキスト ボックス 317"/>
        <xdr:cNvSpPr txBox="1"/>
      </xdr:nvSpPr>
      <xdr:spPr>
        <a:xfrm>
          <a:off x="8515428" y="661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9652</xdr:rowOff>
    </xdr:from>
    <xdr:to>
      <xdr:col>41</xdr:col>
      <xdr:colOff>101600</xdr:colOff>
      <xdr:row>38</xdr:row>
      <xdr:rowOff>111252</xdr:rowOff>
    </xdr:to>
    <xdr:sp macro="" textlink="">
      <xdr:nvSpPr>
        <xdr:cNvPr id="319" name="楕円 318"/>
        <xdr:cNvSpPr/>
      </xdr:nvSpPr>
      <xdr:spPr>
        <a:xfrm>
          <a:off x="7810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102379</xdr:rowOff>
    </xdr:from>
    <xdr:ext cx="469744" cy="259045"/>
    <xdr:sp macro="" textlink="">
      <xdr:nvSpPr>
        <xdr:cNvPr id="320" name="テキスト ボックス 319"/>
        <xdr:cNvSpPr txBox="1"/>
      </xdr:nvSpPr>
      <xdr:spPr>
        <a:xfrm>
          <a:off x="7626428"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12065</xdr:rowOff>
    </xdr:from>
    <xdr:to>
      <xdr:col>36</xdr:col>
      <xdr:colOff>165100</xdr:colOff>
      <xdr:row>38</xdr:row>
      <xdr:rowOff>113665</xdr:rowOff>
    </xdr:to>
    <xdr:sp macro="" textlink="">
      <xdr:nvSpPr>
        <xdr:cNvPr id="321" name="楕円 320"/>
        <xdr:cNvSpPr/>
      </xdr:nvSpPr>
      <xdr:spPr>
        <a:xfrm>
          <a:off x="6921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104792</xdr:rowOff>
    </xdr:from>
    <xdr:ext cx="469744" cy="259045"/>
    <xdr:sp macro="" textlink="">
      <xdr:nvSpPr>
        <xdr:cNvPr id="322" name="テキスト ボックス 321"/>
        <xdr:cNvSpPr txBox="1"/>
      </xdr:nvSpPr>
      <xdr:spPr>
        <a:xfrm>
          <a:off x="6737428" y="661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101753</xdr:rowOff>
    </xdr:from>
    <xdr:to>
      <xdr:col>54</xdr:col>
      <xdr:colOff>189865</xdr:colOff>
      <xdr:row>59</xdr:row>
      <xdr:rowOff>92543</xdr:rowOff>
    </xdr:to>
    <xdr:cxnSp macro="">
      <xdr:nvCxnSpPr>
        <xdr:cNvPr id="348" name="直線コネクタ 347"/>
        <xdr:cNvCxnSpPr/>
      </xdr:nvCxnSpPr>
      <xdr:spPr>
        <a:xfrm flipV="1">
          <a:off x="10475595" y="8674253"/>
          <a:ext cx="1270" cy="153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96370</xdr:rowOff>
    </xdr:from>
    <xdr:ext cx="378565" cy="259045"/>
    <xdr:sp macro="" textlink="">
      <xdr:nvSpPr>
        <xdr:cNvPr id="349" name="農林水産業費最小値テキスト"/>
        <xdr:cNvSpPr txBox="1"/>
      </xdr:nvSpPr>
      <xdr:spPr>
        <a:xfrm>
          <a:off x="10528300" y="10211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92543</xdr:rowOff>
    </xdr:from>
    <xdr:to>
      <xdr:col>55</xdr:col>
      <xdr:colOff>88900</xdr:colOff>
      <xdr:row>59</xdr:row>
      <xdr:rowOff>92543</xdr:rowOff>
    </xdr:to>
    <xdr:cxnSp macro="">
      <xdr:nvCxnSpPr>
        <xdr:cNvPr id="350" name="直線コネクタ 349"/>
        <xdr:cNvCxnSpPr/>
      </xdr:nvCxnSpPr>
      <xdr:spPr>
        <a:xfrm>
          <a:off x="10388600" y="1020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48430</xdr:rowOff>
    </xdr:from>
    <xdr:ext cx="534377" cy="259045"/>
    <xdr:sp macro="" textlink="">
      <xdr:nvSpPr>
        <xdr:cNvPr id="351" name="農林水産業費最大値テキスト"/>
        <xdr:cNvSpPr txBox="1"/>
      </xdr:nvSpPr>
      <xdr:spPr>
        <a:xfrm>
          <a:off x="10528300" y="84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101753</xdr:rowOff>
    </xdr:from>
    <xdr:to>
      <xdr:col>55</xdr:col>
      <xdr:colOff>88900</xdr:colOff>
      <xdr:row>50</xdr:row>
      <xdr:rowOff>101753</xdr:rowOff>
    </xdr:to>
    <xdr:cxnSp macro="">
      <xdr:nvCxnSpPr>
        <xdr:cNvPr id="352" name="直線コネクタ 351"/>
        <xdr:cNvCxnSpPr/>
      </xdr:nvCxnSpPr>
      <xdr:spPr>
        <a:xfrm>
          <a:off x="10388600" y="867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101753</xdr:rowOff>
    </xdr:from>
    <xdr:to>
      <xdr:col>55</xdr:col>
      <xdr:colOff>0</xdr:colOff>
      <xdr:row>50</xdr:row>
      <xdr:rowOff>120367</xdr:rowOff>
    </xdr:to>
    <xdr:cxnSp macro="">
      <xdr:nvCxnSpPr>
        <xdr:cNvPr id="353" name="直線コネクタ 352"/>
        <xdr:cNvCxnSpPr/>
      </xdr:nvCxnSpPr>
      <xdr:spPr>
        <a:xfrm flipV="1">
          <a:off x="9639300" y="8674253"/>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127089</xdr:rowOff>
    </xdr:from>
    <xdr:ext cx="534377" cy="259045"/>
    <xdr:sp macro="" textlink="">
      <xdr:nvSpPr>
        <xdr:cNvPr id="354" name="農林水産業費平均値テキスト"/>
        <xdr:cNvSpPr txBox="1"/>
      </xdr:nvSpPr>
      <xdr:spPr>
        <a:xfrm>
          <a:off x="10528300" y="9556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148662</xdr:rowOff>
    </xdr:from>
    <xdr:to>
      <xdr:col>55</xdr:col>
      <xdr:colOff>50800</xdr:colOff>
      <xdr:row>56</xdr:row>
      <xdr:rowOff>78812</xdr:rowOff>
    </xdr:to>
    <xdr:sp macro="" textlink="">
      <xdr:nvSpPr>
        <xdr:cNvPr id="355" name="フローチャート: 判断 354"/>
        <xdr:cNvSpPr/>
      </xdr:nvSpPr>
      <xdr:spPr>
        <a:xfrm>
          <a:off x="10426700" y="95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120367</xdr:rowOff>
    </xdr:from>
    <xdr:to>
      <xdr:col>50</xdr:col>
      <xdr:colOff>114300</xdr:colOff>
      <xdr:row>51</xdr:row>
      <xdr:rowOff>12011</xdr:rowOff>
    </xdr:to>
    <xdr:cxnSp macro="">
      <xdr:nvCxnSpPr>
        <xdr:cNvPr id="356" name="直線コネクタ 355"/>
        <xdr:cNvCxnSpPr/>
      </xdr:nvCxnSpPr>
      <xdr:spPr>
        <a:xfrm flipV="1">
          <a:off x="8750300" y="8692867"/>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116234</xdr:rowOff>
    </xdr:from>
    <xdr:to>
      <xdr:col>50</xdr:col>
      <xdr:colOff>165100</xdr:colOff>
      <xdr:row>56</xdr:row>
      <xdr:rowOff>46384</xdr:rowOff>
    </xdr:to>
    <xdr:sp macro="" textlink="">
      <xdr:nvSpPr>
        <xdr:cNvPr id="357" name="フローチャート: 判断 356"/>
        <xdr:cNvSpPr/>
      </xdr:nvSpPr>
      <xdr:spPr>
        <a:xfrm>
          <a:off x="9588500" y="954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37511</xdr:rowOff>
    </xdr:from>
    <xdr:ext cx="534377" cy="259045"/>
    <xdr:sp macro="" textlink="">
      <xdr:nvSpPr>
        <xdr:cNvPr id="358" name="テキスト ボックス 357"/>
        <xdr:cNvSpPr txBox="1"/>
      </xdr:nvSpPr>
      <xdr:spPr>
        <a:xfrm>
          <a:off x="9372111" y="96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140941</xdr:rowOff>
    </xdr:from>
    <xdr:to>
      <xdr:col>45</xdr:col>
      <xdr:colOff>177800</xdr:colOff>
      <xdr:row>51</xdr:row>
      <xdr:rowOff>12011</xdr:rowOff>
    </xdr:to>
    <xdr:cxnSp macro="">
      <xdr:nvCxnSpPr>
        <xdr:cNvPr id="359" name="直線コネクタ 358"/>
        <xdr:cNvCxnSpPr/>
      </xdr:nvCxnSpPr>
      <xdr:spPr>
        <a:xfrm>
          <a:off x="7861300" y="8713441"/>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107318</xdr:rowOff>
    </xdr:from>
    <xdr:to>
      <xdr:col>46</xdr:col>
      <xdr:colOff>38100</xdr:colOff>
      <xdr:row>56</xdr:row>
      <xdr:rowOff>37468</xdr:rowOff>
    </xdr:to>
    <xdr:sp macro="" textlink="">
      <xdr:nvSpPr>
        <xdr:cNvPr id="360" name="フローチャート: 判断 359"/>
        <xdr:cNvSpPr/>
      </xdr:nvSpPr>
      <xdr:spPr>
        <a:xfrm>
          <a:off x="8699500" y="953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28595</xdr:rowOff>
    </xdr:from>
    <xdr:ext cx="534377" cy="259045"/>
    <xdr:sp macro="" textlink="">
      <xdr:nvSpPr>
        <xdr:cNvPr id="361" name="テキスト ボックス 360"/>
        <xdr:cNvSpPr txBox="1"/>
      </xdr:nvSpPr>
      <xdr:spPr>
        <a:xfrm>
          <a:off x="8483111" y="962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140941</xdr:rowOff>
    </xdr:from>
    <xdr:to>
      <xdr:col>41</xdr:col>
      <xdr:colOff>50800</xdr:colOff>
      <xdr:row>52</xdr:row>
      <xdr:rowOff>32290</xdr:rowOff>
    </xdr:to>
    <xdr:cxnSp macro="">
      <xdr:nvCxnSpPr>
        <xdr:cNvPr id="362" name="直線コネクタ 361"/>
        <xdr:cNvCxnSpPr/>
      </xdr:nvCxnSpPr>
      <xdr:spPr>
        <a:xfrm flipV="1">
          <a:off x="6972300" y="8713441"/>
          <a:ext cx="889000" cy="23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87267</xdr:rowOff>
    </xdr:from>
    <xdr:to>
      <xdr:col>41</xdr:col>
      <xdr:colOff>101600</xdr:colOff>
      <xdr:row>56</xdr:row>
      <xdr:rowOff>17417</xdr:rowOff>
    </xdr:to>
    <xdr:sp macro="" textlink="">
      <xdr:nvSpPr>
        <xdr:cNvPr id="363" name="フローチャート: 判断 362"/>
        <xdr:cNvSpPr/>
      </xdr:nvSpPr>
      <xdr:spPr>
        <a:xfrm>
          <a:off x="78105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8544</xdr:rowOff>
    </xdr:from>
    <xdr:ext cx="534377" cy="259045"/>
    <xdr:sp macro="" textlink="">
      <xdr:nvSpPr>
        <xdr:cNvPr id="364" name="テキスト ボックス 363"/>
        <xdr:cNvSpPr txBox="1"/>
      </xdr:nvSpPr>
      <xdr:spPr>
        <a:xfrm>
          <a:off x="7594111" y="96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163391</xdr:rowOff>
    </xdr:from>
    <xdr:to>
      <xdr:col>36</xdr:col>
      <xdr:colOff>165100</xdr:colOff>
      <xdr:row>56</xdr:row>
      <xdr:rowOff>93541</xdr:rowOff>
    </xdr:to>
    <xdr:sp macro="" textlink="">
      <xdr:nvSpPr>
        <xdr:cNvPr id="365" name="フローチャート: 判断 364"/>
        <xdr:cNvSpPr/>
      </xdr:nvSpPr>
      <xdr:spPr>
        <a:xfrm>
          <a:off x="6921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84668</xdr:rowOff>
    </xdr:from>
    <xdr:ext cx="534377" cy="259045"/>
    <xdr:sp macro="" textlink="">
      <xdr:nvSpPr>
        <xdr:cNvPr id="366" name="テキスト ボックス 365"/>
        <xdr:cNvSpPr txBox="1"/>
      </xdr:nvSpPr>
      <xdr:spPr>
        <a:xfrm>
          <a:off x="6705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50953</xdr:rowOff>
    </xdr:from>
    <xdr:to>
      <xdr:col>55</xdr:col>
      <xdr:colOff>50800</xdr:colOff>
      <xdr:row>50</xdr:row>
      <xdr:rowOff>152553</xdr:rowOff>
    </xdr:to>
    <xdr:sp macro="" textlink="">
      <xdr:nvSpPr>
        <xdr:cNvPr id="372" name="楕円 371"/>
        <xdr:cNvSpPr/>
      </xdr:nvSpPr>
      <xdr:spPr>
        <a:xfrm>
          <a:off x="10426700" y="862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3980</xdr:rowOff>
    </xdr:from>
    <xdr:ext cx="534377" cy="259045"/>
    <xdr:sp macro="" textlink="">
      <xdr:nvSpPr>
        <xdr:cNvPr id="373" name="農林水産業費該当値テキスト"/>
        <xdr:cNvSpPr txBox="1"/>
      </xdr:nvSpPr>
      <xdr:spPr>
        <a:xfrm>
          <a:off x="10528300" y="85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69567</xdr:rowOff>
    </xdr:from>
    <xdr:to>
      <xdr:col>50</xdr:col>
      <xdr:colOff>165100</xdr:colOff>
      <xdr:row>50</xdr:row>
      <xdr:rowOff>171167</xdr:rowOff>
    </xdr:to>
    <xdr:sp macro="" textlink="">
      <xdr:nvSpPr>
        <xdr:cNvPr id="374" name="楕円 373"/>
        <xdr:cNvSpPr/>
      </xdr:nvSpPr>
      <xdr:spPr>
        <a:xfrm>
          <a:off x="9588500" y="864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16244</xdr:rowOff>
    </xdr:from>
    <xdr:ext cx="534377" cy="259045"/>
    <xdr:sp macro="" textlink="">
      <xdr:nvSpPr>
        <xdr:cNvPr id="375" name="テキスト ボックス 374"/>
        <xdr:cNvSpPr txBox="1"/>
      </xdr:nvSpPr>
      <xdr:spPr>
        <a:xfrm>
          <a:off x="9372111" y="84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132661</xdr:rowOff>
    </xdr:from>
    <xdr:to>
      <xdr:col>46</xdr:col>
      <xdr:colOff>38100</xdr:colOff>
      <xdr:row>51</xdr:row>
      <xdr:rowOff>62811</xdr:rowOff>
    </xdr:to>
    <xdr:sp macro="" textlink="">
      <xdr:nvSpPr>
        <xdr:cNvPr id="376" name="楕円 375"/>
        <xdr:cNvSpPr/>
      </xdr:nvSpPr>
      <xdr:spPr>
        <a:xfrm>
          <a:off x="8699500" y="87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79338</xdr:rowOff>
    </xdr:from>
    <xdr:ext cx="534377" cy="259045"/>
    <xdr:sp macro="" textlink="">
      <xdr:nvSpPr>
        <xdr:cNvPr id="377" name="テキスト ボックス 376"/>
        <xdr:cNvSpPr txBox="1"/>
      </xdr:nvSpPr>
      <xdr:spPr>
        <a:xfrm>
          <a:off x="8483111" y="848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90141</xdr:rowOff>
    </xdr:from>
    <xdr:to>
      <xdr:col>41</xdr:col>
      <xdr:colOff>101600</xdr:colOff>
      <xdr:row>51</xdr:row>
      <xdr:rowOff>20291</xdr:rowOff>
    </xdr:to>
    <xdr:sp macro="" textlink="">
      <xdr:nvSpPr>
        <xdr:cNvPr id="378" name="楕円 377"/>
        <xdr:cNvSpPr/>
      </xdr:nvSpPr>
      <xdr:spPr>
        <a:xfrm>
          <a:off x="7810500" y="86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36818</xdr:rowOff>
    </xdr:from>
    <xdr:ext cx="534377" cy="259045"/>
    <xdr:sp macro="" textlink="">
      <xdr:nvSpPr>
        <xdr:cNvPr id="379" name="テキスト ボックス 378"/>
        <xdr:cNvSpPr txBox="1"/>
      </xdr:nvSpPr>
      <xdr:spPr>
        <a:xfrm>
          <a:off x="7594111" y="843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152940</xdr:rowOff>
    </xdr:from>
    <xdr:to>
      <xdr:col>36</xdr:col>
      <xdr:colOff>165100</xdr:colOff>
      <xdr:row>52</xdr:row>
      <xdr:rowOff>83090</xdr:rowOff>
    </xdr:to>
    <xdr:sp macro="" textlink="">
      <xdr:nvSpPr>
        <xdr:cNvPr id="380" name="楕円 379"/>
        <xdr:cNvSpPr/>
      </xdr:nvSpPr>
      <xdr:spPr>
        <a:xfrm>
          <a:off x="6921500" y="88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99617</xdr:rowOff>
    </xdr:from>
    <xdr:ext cx="534377" cy="259045"/>
    <xdr:sp macro="" textlink="">
      <xdr:nvSpPr>
        <xdr:cNvPr id="381" name="テキスト ボックス 380"/>
        <xdr:cNvSpPr txBox="1"/>
      </xdr:nvSpPr>
      <xdr:spPr>
        <a:xfrm>
          <a:off x="6705111" y="867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89669</xdr:rowOff>
    </xdr:from>
    <xdr:to>
      <xdr:col>54</xdr:col>
      <xdr:colOff>189865</xdr:colOff>
      <xdr:row>79</xdr:row>
      <xdr:rowOff>43067</xdr:rowOff>
    </xdr:to>
    <xdr:cxnSp macro="">
      <xdr:nvCxnSpPr>
        <xdr:cNvPr id="407" name="直線コネクタ 406"/>
        <xdr:cNvCxnSpPr/>
      </xdr:nvCxnSpPr>
      <xdr:spPr>
        <a:xfrm flipV="1">
          <a:off x="10475595" y="12091169"/>
          <a:ext cx="1270" cy="1496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46894</xdr:rowOff>
    </xdr:from>
    <xdr:ext cx="469744" cy="259045"/>
    <xdr:sp macro="" textlink="">
      <xdr:nvSpPr>
        <xdr:cNvPr id="408" name="商工費最小値テキスト"/>
        <xdr:cNvSpPr txBox="1"/>
      </xdr:nvSpPr>
      <xdr:spPr>
        <a:xfrm>
          <a:off x="10528300" y="1359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43067</xdr:rowOff>
    </xdr:from>
    <xdr:to>
      <xdr:col>55</xdr:col>
      <xdr:colOff>88900</xdr:colOff>
      <xdr:row>79</xdr:row>
      <xdr:rowOff>43067</xdr:rowOff>
    </xdr:to>
    <xdr:cxnSp macro="">
      <xdr:nvCxnSpPr>
        <xdr:cNvPr id="409" name="直線コネクタ 408"/>
        <xdr:cNvCxnSpPr/>
      </xdr:nvCxnSpPr>
      <xdr:spPr>
        <a:xfrm>
          <a:off x="10388600" y="1358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36346</xdr:rowOff>
    </xdr:from>
    <xdr:ext cx="534377" cy="259045"/>
    <xdr:sp macro="" textlink="">
      <xdr:nvSpPr>
        <xdr:cNvPr id="410" name="商工費最大値テキスト"/>
        <xdr:cNvSpPr txBox="1"/>
      </xdr:nvSpPr>
      <xdr:spPr>
        <a:xfrm>
          <a:off x="10528300" y="118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89669</xdr:rowOff>
    </xdr:from>
    <xdr:to>
      <xdr:col>55</xdr:col>
      <xdr:colOff>88900</xdr:colOff>
      <xdr:row>70</xdr:row>
      <xdr:rowOff>89669</xdr:rowOff>
    </xdr:to>
    <xdr:cxnSp macro="">
      <xdr:nvCxnSpPr>
        <xdr:cNvPr id="411" name="直線コネクタ 410"/>
        <xdr:cNvCxnSpPr/>
      </xdr:nvCxnSpPr>
      <xdr:spPr>
        <a:xfrm>
          <a:off x="10388600" y="120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29499</xdr:rowOff>
    </xdr:from>
    <xdr:to>
      <xdr:col>55</xdr:col>
      <xdr:colOff>0</xdr:colOff>
      <xdr:row>78</xdr:row>
      <xdr:rowOff>36928</xdr:rowOff>
    </xdr:to>
    <xdr:cxnSp macro="">
      <xdr:nvCxnSpPr>
        <xdr:cNvPr id="412" name="直線コネクタ 411"/>
        <xdr:cNvCxnSpPr/>
      </xdr:nvCxnSpPr>
      <xdr:spPr>
        <a:xfrm flipV="1">
          <a:off x="9639300" y="13231149"/>
          <a:ext cx="838200" cy="1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144773</xdr:rowOff>
    </xdr:from>
    <xdr:ext cx="534377" cy="259045"/>
    <xdr:sp macro="" textlink="">
      <xdr:nvSpPr>
        <xdr:cNvPr id="413" name="商工費平均値テキスト"/>
        <xdr:cNvSpPr txBox="1"/>
      </xdr:nvSpPr>
      <xdr:spPr>
        <a:xfrm>
          <a:off x="10528300" y="13174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166346</xdr:rowOff>
    </xdr:from>
    <xdr:to>
      <xdr:col>55</xdr:col>
      <xdr:colOff>50800</xdr:colOff>
      <xdr:row>77</xdr:row>
      <xdr:rowOff>96496</xdr:rowOff>
    </xdr:to>
    <xdr:sp macro="" textlink="">
      <xdr:nvSpPr>
        <xdr:cNvPr id="414" name="フローチャート: 判断 413"/>
        <xdr:cNvSpPr/>
      </xdr:nvSpPr>
      <xdr:spPr>
        <a:xfrm>
          <a:off x="10426700" y="1319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36928</xdr:rowOff>
    </xdr:from>
    <xdr:to>
      <xdr:col>50</xdr:col>
      <xdr:colOff>114300</xdr:colOff>
      <xdr:row>78</xdr:row>
      <xdr:rowOff>54025</xdr:rowOff>
    </xdr:to>
    <xdr:cxnSp macro="">
      <xdr:nvCxnSpPr>
        <xdr:cNvPr id="415" name="直線コネクタ 414"/>
        <xdr:cNvCxnSpPr/>
      </xdr:nvCxnSpPr>
      <xdr:spPr>
        <a:xfrm flipV="1">
          <a:off x="8750300" y="13410028"/>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145560</xdr:rowOff>
    </xdr:from>
    <xdr:to>
      <xdr:col>50</xdr:col>
      <xdr:colOff>165100</xdr:colOff>
      <xdr:row>78</xdr:row>
      <xdr:rowOff>75710</xdr:rowOff>
    </xdr:to>
    <xdr:sp macro="" textlink="">
      <xdr:nvSpPr>
        <xdr:cNvPr id="416" name="フローチャート: 判断 415"/>
        <xdr:cNvSpPr/>
      </xdr:nvSpPr>
      <xdr:spPr>
        <a:xfrm>
          <a:off x="9588500" y="1334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92237</xdr:rowOff>
    </xdr:from>
    <xdr:ext cx="534377" cy="259045"/>
    <xdr:sp macro="" textlink="">
      <xdr:nvSpPr>
        <xdr:cNvPr id="417" name="テキスト ボックス 416"/>
        <xdr:cNvSpPr txBox="1"/>
      </xdr:nvSpPr>
      <xdr:spPr>
        <a:xfrm>
          <a:off x="9372111" y="131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44244</xdr:rowOff>
    </xdr:from>
    <xdr:to>
      <xdr:col>45</xdr:col>
      <xdr:colOff>177800</xdr:colOff>
      <xdr:row>78</xdr:row>
      <xdr:rowOff>54025</xdr:rowOff>
    </xdr:to>
    <xdr:cxnSp macro="">
      <xdr:nvCxnSpPr>
        <xdr:cNvPr id="418" name="直線コネクタ 417"/>
        <xdr:cNvCxnSpPr/>
      </xdr:nvCxnSpPr>
      <xdr:spPr>
        <a:xfrm>
          <a:off x="7861300" y="13417344"/>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10523</xdr:rowOff>
    </xdr:from>
    <xdr:to>
      <xdr:col>46</xdr:col>
      <xdr:colOff>38100</xdr:colOff>
      <xdr:row>78</xdr:row>
      <xdr:rowOff>112123</xdr:rowOff>
    </xdr:to>
    <xdr:sp macro="" textlink="">
      <xdr:nvSpPr>
        <xdr:cNvPr id="419" name="フローチャート: 判断 418"/>
        <xdr:cNvSpPr/>
      </xdr:nvSpPr>
      <xdr:spPr>
        <a:xfrm>
          <a:off x="8699500" y="133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103250</xdr:rowOff>
    </xdr:from>
    <xdr:ext cx="534377" cy="259045"/>
    <xdr:sp macro="" textlink="">
      <xdr:nvSpPr>
        <xdr:cNvPr id="420" name="テキスト ボックス 419"/>
        <xdr:cNvSpPr txBox="1"/>
      </xdr:nvSpPr>
      <xdr:spPr>
        <a:xfrm>
          <a:off x="8483111" y="134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13807</xdr:rowOff>
    </xdr:from>
    <xdr:to>
      <xdr:col>41</xdr:col>
      <xdr:colOff>50800</xdr:colOff>
      <xdr:row>78</xdr:row>
      <xdr:rowOff>44244</xdr:rowOff>
    </xdr:to>
    <xdr:cxnSp macro="">
      <xdr:nvCxnSpPr>
        <xdr:cNvPr id="421" name="直線コネクタ 420"/>
        <xdr:cNvCxnSpPr/>
      </xdr:nvCxnSpPr>
      <xdr:spPr>
        <a:xfrm>
          <a:off x="6972300" y="13386907"/>
          <a:ext cx="889000" cy="3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7175</xdr:rowOff>
    </xdr:from>
    <xdr:to>
      <xdr:col>41</xdr:col>
      <xdr:colOff>101600</xdr:colOff>
      <xdr:row>78</xdr:row>
      <xdr:rowOff>108775</xdr:rowOff>
    </xdr:to>
    <xdr:sp macro="" textlink="">
      <xdr:nvSpPr>
        <xdr:cNvPr id="422" name="フローチャート: 判断 421"/>
        <xdr:cNvSpPr/>
      </xdr:nvSpPr>
      <xdr:spPr>
        <a:xfrm>
          <a:off x="7810500" y="133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99902</xdr:rowOff>
    </xdr:from>
    <xdr:ext cx="534377" cy="259045"/>
    <xdr:sp macro="" textlink="">
      <xdr:nvSpPr>
        <xdr:cNvPr id="423" name="テキスト ボックス 422"/>
        <xdr:cNvSpPr txBox="1"/>
      </xdr:nvSpPr>
      <xdr:spPr>
        <a:xfrm>
          <a:off x="7594111" y="134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7519</xdr:rowOff>
    </xdr:from>
    <xdr:to>
      <xdr:col>36</xdr:col>
      <xdr:colOff>165100</xdr:colOff>
      <xdr:row>78</xdr:row>
      <xdr:rowOff>109119</xdr:rowOff>
    </xdr:to>
    <xdr:sp macro="" textlink="">
      <xdr:nvSpPr>
        <xdr:cNvPr id="424" name="フローチャート: 判断 423"/>
        <xdr:cNvSpPr/>
      </xdr:nvSpPr>
      <xdr:spPr>
        <a:xfrm>
          <a:off x="6921500" y="1338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100246</xdr:rowOff>
    </xdr:from>
    <xdr:ext cx="534377" cy="259045"/>
    <xdr:sp macro="" textlink="">
      <xdr:nvSpPr>
        <xdr:cNvPr id="425" name="テキスト ボックス 424"/>
        <xdr:cNvSpPr txBox="1"/>
      </xdr:nvSpPr>
      <xdr:spPr>
        <a:xfrm>
          <a:off x="6705111" y="1347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150149</xdr:rowOff>
    </xdr:from>
    <xdr:to>
      <xdr:col>55</xdr:col>
      <xdr:colOff>50800</xdr:colOff>
      <xdr:row>77</xdr:row>
      <xdr:rowOff>80299</xdr:rowOff>
    </xdr:to>
    <xdr:sp macro="" textlink="">
      <xdr:nvSpPr>
        <xdr:cNvPr id="431" name="楕円 430"/>
        <xdr:cNvSpPr/>
      </xdr:nvSpPr>
      <xdr:spPr>
        <a:xfrm>
          <a:off x="10426700" y="131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1576</xdr:rowOff>
    </xdr:from>
    <xdr:ext cx="534377" cy="259045"/>
    <xdr:sp macro="" textlink="">
      <xdr:nvSpPr>
        <xdr:cNvPr id="432" name="商工費該当値テキスト"/>
        <xdr:cNvSpPr txBox="1"/>
      </xdr:nvSpPr>
      <xdr:spPr>
        <a:xfrm>
          <a:off x="10528300" y="1303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157578</xdr:rowOff>
    </xdr:from>
    <xdr:to>
      <xdr:col>50</xdr:col>
      <xdr:colOff>165100</xdr:colOff>
      <xdr:row>78</xdr:row>
      <xdr:rowOff>87728</xdr:rowOff>
    </xdr:to>
    <xdr:sp macro="" textlink="">
      <xdr:nvSpPr>
        <xdr:cNvPr id="433" name="楕円 432"/>
        <xdr:cNvSpPr/>
      </xdr:nvSpPr>
      <xdr:spPr>
        <a:xfrm>
          <a:off x="9588500" y="133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78855</xdr:rowOff>
    </xdr:from>
    <xdr:ext cx="534377" cy="259045"/>
    <xdr:sp macro="" textlink="">
      <xdr:nvSpPr>
        <xdr:cNvPr id="434" name="テキスト ボックス 433"/>
        <xdr:cNvSpPr txBox="1"/>
      </xdr:nvSpPr>
      <xdr:spPr>
        <a:xfrm>
          <a:off x="9372111" y="134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3225</xdr:rowOff>
    </xdr:from>
    <xdr:to>
      <xdr:col>46</xdr:col>
      <xdr:colOff>38100</xdr:colOff>
      <xdr:row>78</xdr:row>
      <xdr:rowOff>104825</xdr:rowOff>
    </xdr:to>
    <xdr:sp macro="" textlink="">
      <xdr:nvSpPr>
        <xdr:cNvPr id="435" name="楕円 434"/>
        <xdr:cNvSpPr/>
      </xdr:nvSpPr>
      <xdr:spPr>
        <a:xfrm>
          <a:off x="8699500" y="1337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121352</xdr:rowOff>
    </xdr:from>
    <xdr:ext cx="534377" cy="259045"/>
    <xdr:sp macro="" textlink="">
      <xdr:nvSpPr>
        <xdr:cNvPr id="436" name="テキスト ボックス 435"/>
        <xdr:cNvSpPr txBox="1"/>
      </xdr:nvSpPr>
      <xdr:spPr>
        <a:xfrm>
          <a:off x="8483111" y="13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164894</xdr:rowOff>
    </xdr:from>
    <xdr:to>
      <xdr:col>41</xdr:col>
      <xdr:colOff>101600</xdr:colOff>
      <xdr:row>78</xdr:row>
      <xdr:rowOff>95044</xdr:rowOff>
    </xdr:to>
    <xdr:sp macro="" textlink="">
      <xdr:nvSpPr>
        <xdr:cNvPr id="437" name="楕円 436"/>
        <xdr:cNvSpPr/>
      </xdr:nvSpPr>
      <xdr:spPr>
        <a:xfrm>
          <a:off x="7810500" y="133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111571</xdr:rowOff>
    </xdr:from>
    <xdr:ext cx="534377" cy="259045"/>
    <xdr:sp macro="" textlink="">
      <xdr:nvSpPr>
        <xdr:cNvPr id="438" name="テキスト ボックス 437"/>
        <xdr:cNvSpPr txBox="1"/>
      </xdr:nvSpPr>
      <xdr:spPr>
        <a:xfrm>
          <a:off x="7594111" y="1314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134457</xdr:rowOff>
    </xdr:from>
    <xdr:to>
      <xdr:col>36</xdr:col>
      <xdr:colOff>165100</xdr:colOff>
      <xdr:row>78</xdr:row>
      <xdr:rowOff>64607</xdr:rowOff>
    </xdr:to>
    <xdr:sp macro="" textlink="">
      <xdr:nvSpPr>
        <xdr:cNvPr id="439" name="楕円 438"/>
        <xdr:cNvSpPr/>
      </xdr:nvSpPr>
      <xdr:spPr>
        <a:xfrm>
          <a:off x="6921500" y="133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81134</xdr:rowOff>
    </xdr:from>
    <xdr:ext cx="534377" cy="259045"/>
    <xdr:sp macro="" textlink="">
      <xdr:nvSpPr>
        <xdr:cNvPr id="440" name="テキスト ボックス 439"/>
        <xdr:cNvSpPr txBox="1"/>
      </xdr:nvSpPr>
      <xdr:spPr>
        <a:xfrm>
          <a:off x="6705111" y="131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10427</xdr:rowOff>
    </xdr:from>
    <xdr:to>
      <xdr:col>54</xdr:col>
      <xdr:colOff>189865</xdr:colOff>
      <xdr:row>98</xdr:row>
      <xdr:rowOff>158902</xdr:rowOff>
    </xdr:to>
    <xdr:cxnSp macro="">
      <xdr:nvCxnSpPr>
        <xdr:cNvPr id="463" name="直線コネクタ 462"/>
        <xdr:cNvCxnSpPr/>
      </xdr:nvCxnSpPr>
      <xdr:spPr>
        <a:xfrm flipV="1">
          <a:off x="10475595" y="15440927"/>
          <a:ext cx="1270" cy="1520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162729</xdr:rowOff>
    </xdr:from>
    <xdr:ext cx="534377" cy="259045"/>
    <xdr:sp macro="" textlink="">
      <xdr:nvSpPr>
        <xdr:cNvPr id="464" name="土木費最小値テキスト"/>
        <xdr:cNvSpPr txBox="1"/>
      </xdr:nvSpPr>
      <xdr:spPr>
        <a:xfrm>
          <a:off x="10528300" y="1696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158902</xdr:rowOff>
    </xdr:from>
    <xdr:to>
      <xdr:col>55</xdr:col>
      <xdr:colOff>88900</xdr:colOff>
      <xdr:row>98</xdr:row>
      <xdr:rowOff>158902</xdr:rowOff>
    </xdr:to>
    <xdr:cxnSp macro="">
      <xdr:nvCxnSpPr>
        <xdr:cNvPr id="465" name="直線コネクタ 464"/>
        <xdr:cNvCxnSpPr/>
      </xdr:nvCxnSpPr>
      <xdr:spPr>
        <a:xfrm>
          <a:off x="10388600" y="1696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128554</xdr:rowOff>
    </xdr:from>
    <xdr:ext cx="534377" cy="259045"/>
    <xdr:sp macro="" textlink="">
      <xdr:nvSpPr>
        <xdr:cNvPr id="466" name="土木費最大値テキスト"/>
        <xdr:cNvSpPr txBox="1"/>
      </xdr:nvSpPr>
      <xdr:spPr>
        <a:xfrm>
          <a:off x="10528300" y="152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10427</xdr:rowOff>
    </xdr:from>
    <xdr:to>
      <xdr:col>55</xdr:col>
      <xdr:colOff>88900</xdr:colOff>
      <xdr:row>90</xdr:row>
      <xdr:rowOff>10427</xdr:rowOff>
    </xdr:to>
    <xdr:cxnSp macro="">
      <xdr:nvCxnSpPr>
        <xdr:cNvPr id="467" name="直線コネクタ 466"/>
        <xdr:cNvCxnSpPr/>
      </xdr:nvCxnSpPr>
      <xdr:spPr>
        <a:xfrm>
          <a:off x="10388600" y="15440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71624</xdr:rowOff>
    </xdr:from>
    <xdr:to>
      <xdr:col>55</xdr:col>
      <xdr:colOff>0</xdr:colOff>
      <xdr:row>94</xdr:row>
      <xdr:rowOff>168869</xdr:rowOff>
    </xdr:to>
    <xdr:cxnSp macro="">
      <xdr:nvCxnSpPr>
        <xdr:cNvPr id="468" name="直線コネクタ 467"/>
        <xdr:cNvCxnSpPr/>
      </xdr:nvCxnSpPr>
      <xdr:spPr>
        <a:xfrm flipV="1">
          <a:off x="9639300" y="16187924"/>
          <a:ext cx="838200" cy="9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131472</xdr:rowOff>
    </xdr:from>
    <xdr:ext cx="534377" cy="259045"/>
    <xdr:sp macro="" textlink="">
      <xdr:nvSpPr>
        <xdr:cNvPr id="469" name="土木費平均値テキスト"/>
        <xdr:cNvSpPr txBox="1"/>
      </xdr:nvSpPr>
      <xdr:spPr>
        <a:xfrm>
          <a:off x="10528300" y="1624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153045</xdr:rowOff>
    </xdr:from>
    <xdr:to>
      <xdr:col>55</xdr:col>
      <xdr:colOff>50800</xdr:colOff>
      <xdr:row>95</xdr:row>
      <xdr:rowOff>83195</xdr:rowOff>
    </xdr:to>
    <xdr:sp macro="" textlink="">
      <xdr:nvSpPr>
        <xdr:cNvPr id="470" name="フローチャート: 判断 469"/>
        <xdr:cNvSpPr/>
      </xdr:nvSpPr>
      <xdr:spPr>
        <a:xfrm>
          <a:off x="10426700" y="1626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168869</xdr:rowOff>
    </xdr:from>
    <xdr:to>
      <xdr:col>50</xdr:col>
      <xdr:colOff>114300</xdr:colOff>
      <xdr:row>95</xdr:row>
      <xdr:rowOff>25081</xdr:rowOff>
    </xdr:to>
    <xdr:cxnSp macro="">
      <xdr:nvCxnSpPr>
        <xdr:cNvPr id="471" name="直線コネクタ 470"/>
        <xdr:cNvCxnSpPr/>
      </xdr:nvCxnSpPr>
      <xdr:spPr>
        <a:xfrm flipV="1">
          <a:off x="8750300" y="16285169"/>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26127</xdr:rowOff>
    </xdr:from>
    <xdr:to>
      <xdr:col>50</xdr:col>
      <xdr:colOff>165100</xdr:colOff>
      <xdr:row>95</xdr:row>
      <xdr:rowOff>127727</xdr:rowOff>
    </xdr:to>
    <xdr:sp macro="" textlink="">
      <xdr:nvSpPr>
        <xdr:cNvPr id="472" name="フローチャート: 判断 471"/>
        <xdr:cNvSpPr/>
      </xdr:nvSpPr>
      <xdr:spPr>
        <a:xfrm>
          <a:off x="9588500" y="1631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118854</xdr:rowOff>
    </xdr:from>
    <xdr:ext cx="534377" cy="259045"/>
    <xdr:sp macro="" textlink="">
      <xdr:nvSpPr>
        <xdr:cNvPr id="473" name="テキスト ボックス 472"/>
        <xdr:cNvSpPr txBox="1"/>
      </xdr:nvSpPr>
      <xdr:spPr>
        <a:xfrm>
          <a:off x="9372111" y="1640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159268</xdr:rowOff>
    </xdr:from>
    <xdr:to>
      <xdr:col>45</xdr:col>
      <xdr:colOff>177800</xdr:colOff>
      <xdr:row>95</xdr:row>
      <xdr:rowOff>25081</xdr:rowOff>
    </xdr:to>
    <xdr:cxnSp macro="">
      <xdr:nvCxnSpPr>
        <xdr:cNvPr id="474" name="直線コネクタ 473"/>
        <xdr:cNvCxnSpPr/>
      </xdr:nvCxnSpPr>
      <xdr:spPr>
        <a:xfrm>
          <a:off x="7861300" y="16275568"/>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149799</xdr:rowOff>
    </xdr:from>
    <xdr:to>
      <xdr:col>46</xdr:col>
      <xdr:colOff>38100</xdr:colOff>
      <xdr:row>95</xdr:row>
      <xdr:rowOff>79949</xdr:rowOff>
    </xdr:to>
    <xdr:sp macro="" textlink="">
      <xdr:nvSpPr>
        <xdr:cNvPr id="475" name="フローチャート: 判断 474"/>
        <xdr:cNvSpPr/>
      </xdr:nvSpPr>
      <xdr:spPr>
        <a:xfrm>
          <a:off x="8699500" y="162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71076</xdr:rowOff>
    </xdr:from>
    <xdr:ext cx="534377" cy="259045"/>
    <xdr:sp macro="" textlink="">
      <xdr:nvSpPr>
        <xdr:cNvPr id="476" name="テキスト ボックス 475"/>
        <xdr:cNvSpPr txBox="1"/>
      </xdr:nvSpPr>
      <xdr:spPr>
        <a:xfrm>
          <a:off x="8483111" y="163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138123</xdr:rowOff>
    </xdr:from>
    <xdr:to>
      <xdr:col>41</xdr:col>
      <xdr:colOff>50800</xdr:colOff>
      <xdr:row>94</xdr:row>
      <xdr:rowOff>159268</xdr:rowOff>
    </xdr:to>
    <xdr:cxnSp macro="">
      <xdr:nvCxnSpPr>
        <xdr:cNvPr id="477" name="直線コネクタ 476"/>
        <xdr:cNvCxnSpPr/>
      </xdr:nvCxnSpPr>
      <xdr:spPr>
        <a:xfrm>
          <a:off x="6972300" y="16254423"/>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123121</xdr:rowOff>
    </xdr:from>
    <xdr:to>
      <xdr:col>41</xdr:col>
      <xdr:colOff>101600</xdr:colOff>
      <xdr:row>95</xdr:row>
      <xdr:rowOff>53271</xdr:rowOff>
    </xdr:to>
    <xdr:sp macro="" textlink="">
      <xdr:nvSpPr>
        <xdr:cNvPr id="478" name="フローチャート: 判断 477"/>
        <xdr:cNvSpPr/>
      </xdr:nvSpPr>
      <xdr:spPr>
        <a:xfrm>
          <a:off x="7810500" y="1623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44398</xdr:rowOff>
    </xdr:from>
    <xdr:ext cx="534377" cy="259045"/>
    <xdr:sp macro="" textlink="">
      <xdr:nvSpPr>
        <xdr:cNvPr id="479" name="テキスト ボックス 478"/>
        <xdr:cNvSpPr txBox="1"/>
      </xdr:nvSpPr>
      <xdr:spPr>
        <a:xfrm>
          <a:off x="7594111" y="163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170304</xdr:rowOff>
    </xdr:from>
    <xdr:to>
      <xdr:col>36</xdr:col>
      <xdr:colOff>165100</xdr:colOff>
      <xdr:row>95</xdr:row>
      <xdr:rowOff>100454</xdr:rowOff>
    </xdr:to>
    <xdr:sp macro="" textlink="">
      <xdr:nvSpPr>
        <xdr:cNvPr id="480" name="フローチャート: 判断 479"/>
        <xdr:cNvSpPr/>
      </xdr:nvSpPr>
      <xdr:spPr>
        <a:xfrm>
          <a:off x="6921500" y="162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91581</xdr:rowOff>
    </xdr:from>
    <xdr:ext cx="534377" cy="259045"/>
    <xdr:sp macro="" textlink="">
      <xdr:nvSpPr>
        <xdr:cNvPr id="481" name="テキスト ボックス 480"/>
        <xdr:cNvSpPr txBox="1"/>
      </xdr:nvSpPr>
      <xdr:spPr>
        <a:xfrm>
          <a:off x="6705111" y="1637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20824</xdr:rowOff>
    </xdr:from>
    <xdr:to>
      <xdr:col>55</xdr:col>
      <xdr:colOff>50800</xdr:colOff>
      <xdr:row>94</xdr:row>
      <xdr:rowOff>122424</xdr:rowOff>
    </xdr:to>
    <xdr:sp macro="" textlink="">
      <xdr:nvSpPr>
        <xdr:cNvPr id="487" name="楕円 486"/>
        <xdr:cNvSpPr/>
      </xdr:nvSpPr>
      <xdr:spPr>
        <a:xfrm>
          <a:off x="10426700" y="1613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43701</xdr:rowOff>
    </xdr:from>
    <xdr:ext cx="534377" cy="259045"/>
    <xdr:sp macro="" textlink="">
      <xdr:nvSpPr>
        <xdr:cNvPr id="488" name="土木費該当値テキスト"/>
        <xdr:cNvSpPr txBox="1"/>
      </xdr:nvSpPr>
      <xdr:spPr>
        <a:xfrm>
          <a:off x="10528300" y="1598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118069</xdr:rowOff>
    </xdr:from>
    <xdr:to>
      <xdr:col>50</xdr:col>
      <xdr:colOff>165100</xdr:colOff>
      <xdr:row>95</xdr:row>
      <xdr:rowOff>48219</xdr:rowOff>
    </xdr:to>
    <xdr:sp macro="" textlink="">
      <xdr:nvSpPr>
        <xdr:cNvPr id="489" name="楕円 488"/>
        <xdr:cNvSpPr/>
      </xdr:nvSpPr>
      <xdr:spPr>
        <a:xfrm>
          <a:off x="9588500" y="162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64746</xdr:rowOff>
    </xdr:from>
    <xdr:ext cx="534377" cy="259045"/>
    <xdr:sp macro="" textlink="">
      <xdr:nvSpPr>
        <xdr:cNvPr id="490" name="テキスト ボックス 489"/>
        <xdr:cNvSpPr txBox="1"/>
      </xdr:nvSpPr>
      <xdr:spPr>
        <a:xfrm>
          <a:off x="9372111" y="1600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145731</xdr:rowOff>
    </xdr:from>
    <xdr:to>
      <xdr:col>46</xdr:col>
      <xdr:colOff>38100</xdr:colOff>
      <xdr:row>95</xdr:row>
      <xdr:rowOff>75881</xdr:rowOff>
    </xdr:to>
    <xdr:sp macro="" textlink="">
      <xdr:nvSpPr>
        <xdr:cNvPr id="491" name="楕円 490"/>
        <xdr:cNvSpPr/>
      </xdr:nvSpPr>
      <xdr:spPr>
        <a:xfrm>
          <a:off x="8699500" y="162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92408</xdr:rowOff>
    </xdr:from>
    <xdr:ext cx="534377" cy="259045"/>
    <xdr:sp macro="" textlink="">
      <xdr:nvSpPr>
        <xdr:cNvPr id="492" name="テキスト ボックス 491"/>
        <xdr:cNvSpPr txBox="1"/>
      </xdr:nvSpPr>
      <xdr:spPr>
        <a:xfrm>
          <a:off x="8483111" y="160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108468</xdr:rowOff>
    </xdr:from>
    <xdr:to>
      <xdr:col>41</xdr:col>
      <xdr:colOff>101600</xdr:colOff>
      <xdr:row>95</xdr:row>
      <xdr:rowOff>38618</xdr:rowOff>
    </xdr:to>
    <xdr:sp macro="" textlink="">
      <xdr:nvSpPr>
        <xdr:cNvPr id="493" name="楕円 492"/>
        <xdr:cNvSpPr/>
      </xdr:nvSpPr>
      <xdr:spPr>
        <a:xfrm>
          <a:off x="7810500" y="162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55145</xdr:rowOff>
    </xdr:from>
    <xdr:ext cx="534377" cy="259045"/>
    <xdr:sp macro="" textlink="">
      <xdr:nvSpPr>
        <xdr:cNvPr id="494" name="テキスト ボックス 493"/>
        <xdr:cNvSpPr txBox="1"/>
      </xdr:nvSpPr>
      <xdr:spPr>
        <a:xfrm>
          <a:off x="7594111" y="1599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87323</xdr:rowOff>
    </xdr:from>
    <xdr:to>
      <xdr:col>36</xdr:col>
      <xdr:colOff>165100</xdr:colOff>
      <xdr:row>95</xdr:row>
      <xdr:rowOff>17473</xdr:rowOff>
    </xdr:to>
    <xdr:sp macro="" textlink="">
      <xdr:nvSpPr>
        <xdr:cNvPr id="495" name="楕円 494"/>
        <xdr:cNvSpPr/>
      </xdr:nvSpPr>
      <xdr:spPr>
        <a:xfrm>
          <a:off x="6921500" y="1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34000</xdr:rowOff>
    </xdr:from>
    <xdr:ext cx="534377" cy="259045"/>
    <xdr:sp macro="" textlink="">
      <xdr:nvSpPr>
        <xdr:cNvPr id="496" name="テキスト ボックス 495"/>
        <xdr:cNvSpPr txBox="1"/>
      </xdr:nvSpPr>
      <xdr:spPr>
        <a:xfrm>
          <a:off x="6705111" y="1597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57143</xdr:rowOff>
    </xdr:from>
    <xdr:to>
      <xdr:col>85</xdr:col>
      <xdr:colOff>126364</xdr:colOff>
      <xdr:row>38</xdr:row>
      <xdr:rowOff>48130</xdr:rowOff>
    </xdr:to>
    <xdr:cxnSp macro="">
      <xdr:nvCxnSpPr>
        <xdr:cNvPr id="523" name="直線コネクタ 522"/>
        <xdr:cNvCxnSpPr/>
      </xdr:nvCxnSpPr>
      <xdr:spPr>
        <a:xfrm flipV="1">
          <a:off x="16317595" y="5372093"/>
          <a:ext cx="1269" cy="119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51957</xdr:rowOff>
    </xdr:from>
    <xdr:ext cx="469744" cy="259045"/>
    <xdr:sp macro="" textlink="">
      <xdr:nvSpPr>
        <xdr:cNvPr id="524" name="消防費最小値テキスト"/>
        <xdr:cNvSpPr txBox="1"/>
      </xdr:nvSpPr>
      <xdr:spPr>
        <a:xfrm>
          <a:off x="16370300" y="656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48130</xdr:rowOff>
    </xdr:from>
    <xdr:to>
      <xdr:col>86</xdr:col>
      <xdr:colOff>25400</xdr:colOff>
      <xdr:row>38</xdr:row>
      <xdr:rowOff>48130</xdr:rowOff>
    </xdr:to>
    <xdr:cxnSp macro="">
      <xdr:nvCxnSpPr>
        <xdr:cNvPr id="525" name="直線コネクタ 524"/>
        <xdr:cNvCxnSpPr/>
      </xdr:nvCxnSpPr>
      <xdr:spPr>
        <a:xfrm>
          <a:off x="16230600" y="65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3820</xdr:rowOff>
    </xdr:from>
    <xdr:ext cx="534377" cy="259045"/>
    <xdr:sp macro="" textlink="">
      <xdr:nvSpPr>
        <xdr:cNvPr id="526" name="消防費最大値テキスト"/>
        <xdr:cNvSpPr txBox="1"/>
      </xdr:nvSpPr>
      <xdr:spPr>
        <a:xfrm>
          <a:off x="16370300" y="51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57143</xdr:rowOff>
    </xdr:from>
    <xdr:to>
      <xdr:col>86</xdr:col>
      <xdr:colOff>25400</xdr:colOff>
      <xdr:row>31</xdr:row>
      <xdr:rowOff>57143</xdr:rowOff>
    </xdr:to>
    <xdr:cxnSp macro="">
      <xdr:nvCxnSpPr>
        <xdr:cNvPr id="527" name="直線コネクタ 526"/>
        <xdr:cNvCxnSpPr/>
      </xdr:nvCxnSpPr>
      <xdr:spPr>
        <a:xfrm>
          <a:off x="16230600" y="537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98748</xdr:rowOff>
    </xdr:from>
    <xdr:to>
      <xdr:col>85</xdr:col>
      <xdr:colOff>127000</xdr:colOff>
      <xdr:row>32</xdr:row>
      <xdr:rowOff>142835</xdr:rowOff>
    </xdr:to>
    <xdr:cxnSp macro="">
      <xdr:nvCxnSpPr>
        <xdr:cNvPr id="528" name="直線コネクタ 527"/>
        <xdr:cNvCxnSpPr/>
      </xdr:nvCxnSpPr>
      <xdr:spPr>
        <a:xfrm flipV="1">
          <a:off x="15481300" y="558514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131335</xdr:rowOff>
    </xdr:from>
    <xdr:ext cx="534377" cy="259045"/>
    <xdr:sp macro="" textlink="">
      <xdr:nvSpPr>
        <xdr:cNvPr id="529" name="消防費平均値テキスト"/>
        <xdr:cNvSpPr txBox="1"/>
      </xdr:nvSpPr>
      <xdr:spPr>
        <a:xfrm>
          <a:off x="16370300" y="59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152908</xdr:rowOff>
    </xdr:from>
    <xdr:to>
      <xdr:col>85</xdr:col>
      <xdr:colOff>177800</xdr:colOff>
      <xdr:row>35</xdr:row>
      <xdr:rowOff>83058</xdr:rowOff>
    </xdr:to>
    <xdr:sp macro="" textlink="">
      <xdr:nvSpPr>
        <xdr:cNvPr id="530" name="フローチャート: 判断 529"/>
        <xdr:cNvSpPr/>
      </xdr:nvSpPr>
      <xdr:spPr>
        <a:xfrm>
          <a:off x="162687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142835</xdr:rowOff>
    </xdr:from>
    <xdr:to>
      <xdr:col>81</xdr:col>
      <xdr:colOff>50800</xdr:colOff>
      <xdr:row>33</xdr:row>
      <xdr:rowOff>65960</xdr:rowOff>
    </xdr:to>
    <xdr:cxnSp macro="">
      <xdr:nvCxnSpPr>
        <xdr:cNvPr id="531" name="直線コネクタ 530"/>
        <xdr:cNvCxnSpPr/>
      </xdr:nvCxnSpPr>
      <xdr:spPr>
        <a:xfrm flipV="1">
          <a:off x="14592300" y="5629235"/>
          <a:ext cx="889000" cy="9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2358</xdr:rowOff>
    </xdr:from>
    <xdr:to>
      <xdr:col>81</xdr:col>
      <xdr:colOff>101600</xdr:colOff>
      <xdr:row>35</xdr:row>
      <xdr:rowOff>103958</xdr:rowOff>
    </xdr:to>
    <xdr:sp macro="" textlink="">
      <xdr:nvSpPr>
        <xdr:cNvPr id="532" name="フローチャート: 判断 531"/>
        <xdr:cNvSpPr/>
      </xdr:nvSpPr>
      <xdr:spPr>
        <a:xfrm>
          <a:off x="15430500" y="600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95085</xdr:rowOff>
    </xdr:from>
    <xdr:ext cx="534377" cy="259045"/>
    <xdr:sp macro="" textlink="">
      <xdr:nvSpPr>
        <xdr:cNvPr id="533" name="テキスト ボックス 532"/>
        <xdr:cNvSpPr txBox="1"/>
      </xdr:nvSpPr>
      <xdr:spPr>
        <a:xfrm>
          <a:off x="15214111" y="609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149040</xdr:rowOff>
    </xdr:from>
    <xdr:to>
      <xdr:col>76</xdr:col>
      <xdr:colOff>114300</xdr:colOff>
      <xdr:row>33</xdr:row>
      <xdr:rowOff>65960</xdr:rowOff>
    </xdr:to>
    <xdr:cxnSp macro="">
      <xdr:nvCxnSpPr>
        <xdr:cNvPr id="534" name="直線コネクタ 533"/>
        <xdr:cNvCxnSpPr/>
      </xdr:nvCxnSpPr>
      <xdr:spPr>
        <a:xfrm>
          <a:off x="13703300" y="5635440"/>
          <a:ext cx="889000" cy="8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170478</xdr:rowOff>
    </xdr:from>
    <xdr:to>
      <xdr:col>76</xdr:col>
      <xdr:colOff>165100</xdr:colOff>
      <xdr:row>35</xdr:row>
      <xdr:rowOff>100628</xdr:rowOff>
    </xdr:to>
    <xdr:sp macro="" textlink="">
      <xdr:nvSpPr>
        <xdr:cNvPr id="535" name="フローチャート: 判断 534"/>
        <xdr:cNvSpPr/>
      </xdr:nvSpPr>
      <xdr:spPr>
        <a:xfrm>
          <a:off x="14541500" y="599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91755</xdr:rowOff>
    </xdr:from>
    <xdr:ext cx="534377" cy="259045"/>
    <xdr:sp macro="" textlink="">
      <xdr:nvSpPr>
        <xdr:cNvPr id="536" name="テキスト ボックス 535"/>
        <xdr:cNvSpPr txBox="1"/>
      </xdr:nvSpPr>
      <xdr:spPr>
        <a:xfrm>
          <a:off x="14325111" y="60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149040</xdr:rowOff>
    </xdr:from>
    <xdr:to>
      <xdr:col>71</xdr:col>
      <xdr:colOff>177800</xdr:colOff>
      <xdr:row>34</xdr:row>
      <xdr:rowOff>19652</xdr:rowOff>
    </xdr:to>
    <xdr:cxnSp macro="">
      <xdr:nvCxnSpPr>
        <xdr:cNvPr id="537" name="直線コネクタ 536"/>
        <xdr:cNvCxnSpPr/>
      </xdr:nvCxnSpPr>
      <xdr:spPr>
        <a:xfrm flipV="1">
          <a:off x="12814300" y="5635440"/>
          <a:ext cx="889000" cy="2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53630</xdr:rowOff>
    </xdr:from>
    <xdr:to>
      <xdr:col>72</xdr:col>
      <xdr:colOff>38100</xdr:colOff>
      <xdr:row>35</xdr:row>
      <xdr:rowOff>155230</xdr:rowOff>
    </xdr:to>
    <xdr:sp macro="" textlink="">
      <xdr:nvSpPr>
        <xdr:cNvPr id="538" name="フローチャート: 判断 537"/>
        <xdr:cNvSpPr/>
      </xdr:nvSpPr>
      <xdr:spPr>
        <a:xfrm>
          <a:off x="13652500" y="605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146357</xdr:rowOff>
    </xdr:from>
    <xdr:ext cx="534377" cy="259045"/>
    <xdr:sp macro="" textlink="">
      <xdr:nvSpPr>
        <xdr:cNvPr id="539" name="テキスト ボックス 538"/>
        <xdr:cNvSpPr txBox="1"/>
      </xdr:nvSpPr>
      <xdr:spPr>
        <a:xfrm>
          <a:off x="13436111" y="614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41482</xdr:rowOff>
    </xdr:from>
    <xdr:to>
      <xdr:col>67</xdr:col>
      <xdr:colOff>101600</xdr:colOff>
      <xdr:row>35</xdr:row>
      <xdr:rowOff>143082</xdr:rowOff>
    </xdr:to>
    <xdr:sp macro="" textlink="">
      <xdr:nvSpPr>
        <xdr:cNvPr id="540" name="フローチャート: 判断 539"/>
        <xdr:cNvSpPr/>
      </xdr:nvSpPr>
      <xdr:spPr>
        <a:xfrm>
          <a:off x="12763500" y="60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134209</xdr:rowOff>
    </xdr:from>
    <xdr:ext cx="534377" cy="259045"/>
    <xdr:sp macro="" textlink="">
      <xdr:nvSpPr>
        <xdr:cNvPr id="541" name="テキスト ボックス 540"/>
        <xdr:cNvSpPr txBox="1"/>
      </xdr:nvSpPr>
      <xdr:spPr>
        <a:xfrm>
          <a:off x="12547111" y="61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47948</xdr:rowOff>
    </xdr:from>
    <xdr:to>
      <xdr:col>85</xdr:col>
      <xdr:colOff>177800</xdr:colOff>
      <xdr:row>32</xdr:row>
      <xdr:rowOff>149548</xdr:rowOff>
    </xdr:to>
    <xdr:sp macro="" textlink="">
      <xdr:nvSpPr>
        <xdr:cNvPr id="547" name="楕円 546"/>
        <xdr:cNvSpPr/>
      </xdr:nvSpPr>
      <xdr:spPr>
        <a:xfrm>
          <a:off x="16268700" y="553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70825</xdr:rowOff>
    </xdr:from>
    <xdr:ext cx="534377" cy="259045"/>
    <xdr:sp macro="" textlink="">
      <xdr:nvSpPr>
        <xdr:cNvPr id="548" name="消防費該当値テキスト"/>
        <xdr:cNvSpPr txBox="1"/>
      </xdr:nvSpPr>
      <xdr:spPr>
        <a:xfrm>
          <a:off x="16370300" y="53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92035</xdr:rowOff>
    </xdr:from>
    <xdr:to>
      <xdr:col>81</xdr:col>
      <xdr:colOff>101600</xdr:colOff>
      <xdr:row>33</xdr:row>
      <xdr:rowOff>22185</xdr:rowOff>
    </xdr:to>
    <xdr:sp macro="" textlink="">
      <xdr:nvSpPr>
        <xdr:cNvPr id="549" name="楕円 548"/>
        <xdr:cNvSpPr/>
      </xdr:nvSpPr>
      <xdr:spPr>
        <a:xfrm>
          <a:off x="15430500" y="55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38712</xdr:rowOff>
    </xdr:from>
    <xdr:ext cx="534377" cy="259045"/>
    <xdr:sp macro="" textlink="">
      <xdr:nvSpPr>
        <xdr:cNvPr id="550" name="テキスト ボックス 549"/>
        <xdr:cNvSpPr txBox="1"/>
      </xdr:nvSpPr>
      <xdr:spPr>
        <a:xfrm>
          <a:off x="15214111" y="53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15160</xdr:rowOff>
    </xdr:from>
    <xdr:to>
      <xdr:col>76</xdr:col>
      <xdr:colOff>165100</xdr:colOff>
      <xdr:row>33</xdr:row>
      <xdr:rowOff>116760</xdr:rowOff>
    </xdr:to>
    <xdr:sp macro="" textlink="">
      <xdr:nvSpPr>
        <xdr:cNvPr id="551" name="楕円 550"/>
        <xdr:cNvSpPr/>
      </xdr:nvSpPr>
      <xdr:spPr>
        <a:xfrm>
          <a:off x="14541500" y="56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133287</xdr:rowOff>
    </xdr:from>
    <xdr:ext cx="534377" cy="259045"/>
    <xdr:sp macro="" textlink="">
      <xdr:nvSpPr>
        <xdr:cNvPr id="552" name="テキスト ボックス 551"/>
        <xdr:cNvSpPr txBox="1"/>
      </xdr:nvSpPr>
      <xdr:spPr>
        <a:xfrm>
          <a:off x="14325111" y="544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98240</xdr:rowOff>
    </xdr:from>
    <xdr:to>
      <xdr:col>72</xdr:col>
      <xdr:colOff>38100</xdr:colOff>
      <xdr:row>33</xdr:row>
      <xdr:rowOff>28390</xdr:rowOff>
    </xdr:to>
    <xdr:sp macro="" textlink="">
      <xdr:nvSpPr>
        <xdr:cNvPr id="553" name="楕円 552"/>
        <xdr:cNvSpPr/>
      </xdr:nvSpPr>
      <xdr:spPr>
        <a:xfrm>
          <a:off x="13652500" y="558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44917</xdr:rowOff>
    </xdr:from>
    <xdr:ext cx="534377" cy="259045"/>
    <xdr:sp macro="" textlink="">
      <xdr:nvSpPr>
        <xdr:cNvPr id="554" name="テキスト ボックス 553"/>
        <xdr:cNvSpPr txBox="1"/>
      </xdr:nvSpPr>
      <xdr:spPr>
        <a:xfrm>
          <a:off x="13436111" y="535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140302</xdr:rowOff>
    </xdr:from>
    <xdr:to>
      <xdr:col>67</xdr:col>
      <xdr:colOff>101600</xdr:colOff>
      <xdr:row>34</xdr:row>
      <xdr:rowOff>70452</xdr:rowOff>
    </xdr:to>
    <xdr:sp macro="" textlink="">
      <xdr:nvSpPr>
        <xdr:cNvPr id="555" name="楕円 554"/>
        <xdr:cNvSpPr/>
      </xdr:nvSpPr>
      <xdr:spPr>
        <a:xfrm>
          <a:off x="12763500" y="57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86979</xdr:rowOff>
    </xdr:from>
    <xdr:ext cx="534377" cy="259045"/>
    <xdr:sp macro="" textlink="">
      <xdr:nvSpPr>
        <xdr:cNvPr id="556" name="テキスト ボックス 555"/>
        <xdr:cNvSpPr txBox="1"/>
      </xdr:nvSpPr>
      <xdr:spPr>
        <a:xfrm>
          <a:off x="12547111" y="557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101034</xdr:rowOff>
    </xdr:from>
    <xdr:to>
      <xdr:col>85</xdr:col>
      <xdr:colOff>126364</xdr:colOff>
      <xdr:row>59</xdr:row>
      <xdr:rowOff>87122</xdr:rowOff>
    </xdr:to>
    <xdr:cxnSp macro="">
      <xdr:nvCxnSpPr>
        <xdr:cNvPr id="583" name="直線コネクタ 582"/>
        <xdr:cNvCxnSpPr/>
      </xdr:nvCxnSpPr>
      <xdr:spPr>
        <a:xfrm flipV="1">
          <a:off x="16317595" y="8673534"/>
          <a:ext cx="1269" cy="152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90949</xdr:rowOff>
    </xdr:from>
    <xdr:ext cx="534377" cy="259045"/>
    <xdr:sp macro="" textlink="">
      <xdr:nvSpPr>
        <xdr:cNvPr id="584" name="教育費最小値テキスト"/>
        <xdr:cNvSpPr txBox="1"/>
      </xdr:nvSpPr>
      <xdr:spPr>
        <a:xfrm>
          <a:off x="16370300" y="102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87122</xdr:rowOff>
    </xdr:from>
    <xdr:to>
      <xdr:col>86</xdr:col>
      <xdr:colOff>25400</xdr:colOff>
      <xdr:row>59</xdr:row>
      <xdr:rowOff>87122</xdr:rowOff>
    </xdr:to>
    <xdr:cxnSp macro="">
      <xdr:nvCxnSpPr>
        <xdr:cNvPr id="585" name="直線コネクタ 584"/>
        <xdr:cNvCxnSpPr/>
      </xdr:nvCxnSpPr>
      <xdr:spPr>
        <a:xfrm>
          <a:off x="16230600" y="1020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47711</xdr:rowOff>
    </xdr:from>
    <xdr:ext cx="534377" cy="259045"/>
    <xdr:sp macro="" textlink="">
      <xdr:nvSpPr>
        <xdr:cNvPr id="586" name="教育費最大値テキスト"/>
        <xdr:cNvSpPr txBox="1"/>
      </xdr:nvSpPr>
      <xdr:spPr>
        <a:xfrm>
          <a:off x="16370300" y="844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101034</xdr:rowOff>
    </xdr:from>
    <xdr:to>
      <xdr:col>86</xdr:col>
      <xdr:colOff>25400</xdr:colOff>
      <xdr:row>50</xdr:row>
      <xdr:rowOff>101034</xdr:rowOff>
    </xdr:to>
    <xdr:cxnSp macro="">
      <xdr:nvCxnSpPr>
        <xdr:cNvPr id="587" name="直線コネクタ 586"/>
        <xdr:cNvCxnSpPr/>
      </xdr:nvCxnSpPr>
      <xdr:spPr>
        <a:xfrm>
          <a:off x="16230600" y="867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119420</xdr:rowOff>
    </xdr:from>
    <xdr:to>
      <xdr:col>85</xdr:col>
      <xdr:colOff>127000</xdr:colOff>
      <xdr:row>52</xdr:row>
      <xdr:rowOff>107990</xdr:rowOff>
    </xdr:to>
    <xdr:cxnSp macro="">
      <xdr:nvCxnSpPr>
        <xdr:cNvPr id="588" name="直線コネクタ 587"/>
        <xdr:cNvCxnSpPr/>
      </xdr:nvCxnSpPr>
      <xdr:spPr>
        <a:xfrm>
          <a:off x="15481300" y="8691920"/>
          <a:ext cx="8382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114223</xdr:rowOff>
    </xdr:from>
    <xdr:ext cx="534377" cy="259045"/>
    <xdr:sp macro="" textlink="">
      <xdr:nvSpPr>
        <xdr:cNvPr id="589" name="教育費平均値テキスト"/>
        <xdr:cNvSpPr txBox="1"/>
      </xdr:nvSpPr>
      <xdr:spPr>
        <a:xfrm>
          <a:off x="16370300" y="9543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135796</xdr:rowOff>
    </xdr:from>
    <xdr:to>
      <xdr:col>85</xdr:col>
      <xdr:colOff>177800</xdr:colOff>
      <xdr:row>56</xdr:row>
      <xdr:rowOff>65946</xdr:rowOff>
    </xdr:to>
    <xdr:sp macro="" textlink="">
      <xdr:nvSpPr>
        <xdr:cNvPr id="590" name="フローチャート: 判断 589"/>
        <xdr:cNvSpPr/>
      </xdr:nvSpPr>
      <xdr:spPr>
        <a:xfrm>
          <a:off x="16268700" y="956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119420</xdr:rowOff>
    </xdr:from>
    <xdr:to>
      <xdr:col>81</xdr:col>
      <xdr:colOff>50800</xdr:colOff>
      <xdr:row>55</xdr:row>
      <xdr:rowOff>159393</xdr:rowOff>
    </xdr:to>
    <xdr:cxnSp macro="">
      <xdr:nvCxnSpPr>
        <xdr:cNvPr id="591" name="直線コネクタ 590"/>
        <xdr:cNvCxnSpPr/>
      </xdr:nvCxnSpPr>
      <xdr:spPr>
        <a:xfrm flipV="1">
          <a:off x="14592300" y="8691920"/>
          <a:ext cx="889000" cy="89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72179</xdr:rowOff>
    </xdr:from>
    <xdr:to>
      <xdr:col>81</xdr:col>
      <xdr:colOff>101600</xdr:colOff>
      <xdr:row>57</xdr:row>
      <xdr:rowOff>2329</xdr:rowOff>
    </xdr:to>
    <xdr:sp macro="" textlink="">
      <xdr:nvSpPr>
        <xdr:cNvPr id="592" name="フローチャート: 判断 591"/>
        <xdr:cNvSpPr/>
      </xdr:nvSpPr>
      <xdr:spPr>
        <a:xfrm>
          <a:off x="15430500" y="96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164906</xdr:rowOff>
    </xdr:from>
    <xdr:ext cx="534377" cy="259045"/>
    <xdr:sp macro="" textlink="">
      <xdr:nvSpPr>
        <xdr:cNvPr id="593" name="テキスト ボックス 592"/>
        <xdr:cNvSpPr txBox="1"/>
      </xdr:nvSpPr>
      <xdr:spPr>
        <a:xfrm>
          <a:off x="15214111" y="97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8973</xdr:rowOff>
    </xdr:from>
    <xdr:to>
      <xdr:col>76</xdr:col>
      <xdr:colOff>114300</xdr:colOff>
      <xdr:row>55</xdr:row>
      <xdr:rowOff>159393</xdr:rowOff>
    </xdr:to>
    <xdr:cxnSp macro="">
      <xdr:nvCxnSpPr>
        <xdr:cNvPr id="594" name="直線コネクタ 593"/>
        <xdr:cNvCxnSpPr/>
      </xdr:nvCxnSpPr>
      <xdr:spPr>
        <a:xfrm>
          <a:off x="13703300" y="9095823"/>
          <a:ext cx="889000" cy="49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52585</xdr:rowOff>
    </xdr:from>
    <xdr:to>
      <xdr:col>76</xdr:col>
      <xdr:colOff>165100</xdr:colOff>
      <xdr:row>57</xdr:row>
      <xdr:rowOff>154185</xdr:rowOff>
    </xdr:to>
    <xdr:sp macro="" textlink="">
      <xdr:nvSpPr>
        <xdr:cNvPr id="595" name="フローチャート: 判断 594"/>
        <xdr:cNvSpPr/>
      </xdr:nvSpPr>
      <xdr:spPr>
        <a:xfrm>
          <a:off x="14541500" y="98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145312</xdr:rowOff>
    </xdr:from>
    <xdr:ext cx="534377" cy="259045"/>
    <xdr:sp macro="" textlink="">
      <xdr:nvSpPr>
        <xdr:cNvPr id="596" name="テキスト ボックス 595"/>
        <xdr:cNvSpPr txBox="1"/>
      </xdr:nvSpPr>
      <xdr:spPr>
        <a:xfrm>
          <a:off x="14325111" y="991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8973</xdr:rowOff>
    </xdr:from>
    <xdr:to>
      <xdr:col>71</xdr:col>
      <xdr:colOff>177800</xdr:colOff>
      <xdr:row>55</xdr:row>
      <xdr:rowOff>133169</xdr:rowOff>
    </xdr:to>
    <xdr:cxnSp macro="">
      <xdr:nvCxnSpPr>
        <xdr:cNvPr id="597" name="直線コネクタ 596"/>
        <xdr:cNvCxnSpPr/>
      </xdr:nvCxnSpPr>
      <xdr:spPr>
        <a:xfrm flipV="1">
          <a:off x="12814300" y="9095823"/>
          <a:ext cx="889000" cy="46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48242</xdr:rowOff>
    </xdr:from>
    <xdr:to>
      <xdr:col>72</xdr:col>
      <xdr:colOff>38100</xdr:colOff>
      <xdr:row>57</xdr:row>
      <xdr:rowOff>149842</xdr:rowOff>
    </xdr:to>
    <xdr:sp macro="" textlink="">
      <xdr:nvSpPr>
        <xdr:cNvPr id="598" name="フローチャート: 判断 597"/>
        <xdr:cNvSpPr/>
      </xdr:nvSpPr>
      <xdr:spPr>
        <a:xfrm>
          <a:off x="13652500" y="982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140969</xdr:rowOff>
    </xdr:from>
    <xdr:ext cx="534377" cy="259045"/>
    <xdr:sp macro="" textlink="">
      <xdr:nvSpPr>
        <xdr:cNvPr id="599" name="テキスト ボックス 598"/>
        <xdr:cNvSpPr txBox="1"/>
      </xdr:nvSpPr>
      <xdr:spPr>
        <a:xfrm>
          <a:off x="13436111" y="99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165644</xdr:rowOff>
    </xdr:from>
    <xdr:to>
      <xdr:col>67</xdr:col>
      <xdr:colOff>101600</xdr:colOff>
      <xdr:row>57</xdr:row>
      <xdr:rowOff>95794</xdr:rowOff>
    </xdr:to>
    <xdr:sp macro="" textlink="">
      <xdr:nvSpPr>
        <xdr:cNvPr id="600" name="フローチャート: 判断 599"/>
        <xdr:cNvSpPr/>
      </xdr:nvSpPr>
      <xdr:spPr>
        <a:xfrm>
          <a:off x="12763500" y="97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86921</xdr:rowOff>
    </xdr:from>
    <xdr:ext cx="534377" cy="259045"/>
    <xdr:sp macro="" textlink="">
      <xdr:nvSpPr>
        <xdr:cNvPr id="601" name="テキスト ボックス 600"/>
        <xdr:cNvSpPr txBox="1"/>
      </xdr:nvSpPr>
      <xdr:spPr>
        <a:xfrm>
          <a:off x="12547111" y="985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57190</xdr:rowOff>
    </xdr:from>
    <xdr:to>
      <xdr:col>85</xdr:col>
      <xdr:colOff>177800</xdr:colOff>
      <xdr:row>52</xdr:row>
      <xdr:rowOff>158790</xdr:rowOff>
    </xdr:to>
    <xdr:sp macro="" textlink="">
      <xdr:nvSpPr>
        <xdr:cNvPr id="607" name="楕円 606"/>
        <xdr:cNvSpPr/>
      </xdr:nvSpPr>
      <xdr:spPr>
        <a:xfrm>
          <a:off x="16268700" y="89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80067</xdr:rowOff>
    </xdr:from>
    <xdr:ext cx="534377" cy="259045"/>
    <xdr:sp macro="" textlink="">
      <xdr:nvSpPr>
        <xdr:cNvPr id="608" name="教育費該当値テキスト"/>
        <xdr:cNvSpPr txBox="1"/>
      </xdr:nvSpPr>
      <xdr:spPr>
        <a:xfrm>
          <a:off x="16370300" y="882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68620</xdr:rowOff>
    </xdr:from>
    <xdr:to>
      <xdr:col>81</xdr:col>
      <xdr:colOff>101600</xdr:colOff>
      <xdr:row>50</xdr:row>
      <xdr:rowOff>170220</xdr:rowOff>
    </xdr:to>
    <xdr:sp macro="" textlink="">
      <xdr:nvSpPr>
        <xdr:cNvPr id="609" name="楕円 608"/>
        <xdr:cNvSpPr/>
      </xdr:nvSpPr>
      <xdr:spPr>
        <a:xfrm>
          <a:off x="15430500" y="864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15297</xdr:rowOff>
    </xdr:from>
    <xdr:ext cx="534377" cy="259045"/>
    <xdr:sp macro="" textlink="">
      <xdr:nvSpPr>
        <xdr:cNvPr id="610" name="テキスト ボックス 609"/>
        <xdr:cNvSpPr txBox="1"/>
      </xdr:nvSpPr>
      <xdr:spPr>
        <a:xfrm>
          <a:off x="15214111" y="841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108593</xdr:rowOff>
    </xdr:from>
    <xdr:to>
      <xdr:col>76</xdr:col>
      <xdr:colOff>165100</xdr:colOff>
      <xdr:row>56</xdr:row>
      <xdr:rowOff>38743</xdr:rowOff>
    </xdr:to>
    <xdr:sp macro="" textlink="">
      <xdr:nvSpPr>
        <xdr:cNvPr id="611" name="楕円 610"/>
        <xdr:cNvSpPr/>
      </xdr:nvSpPr>
      <xdr:spPr>
        <a:xfrm>
          <a:off x="14541500" y="95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55270</xdr:rowOff>
    </xdr:from>
    <xdr:ext cx="534377" cy="259045"/>
    <xdr:sp macro="" textlink="">
      <xdr:nvSpPr>
        <xdr:cNvPr id="612" name="テキスト ボックス 611"/>
        <xdr:cNvSpPr txBox="1"/>
      </xdr:nvSpPr>
      <xdr:spPr>
        <a:xfrm>
          <a:off x="14325111" y="931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129623</xdr:rowOff>
    </xdr:from>
    <xdr:to>
      <xdr:col>72</xdr:col>
      <xdr:colOff>38100</xdr:colOff>
      <xdr:row>53</xdr:row>
      <xdr:rowOff>59773</xdr:rowOff>
    </xdr:to>
    <xdr:sp macro="" textlink="">
      <xdr:nvSpPr>
        <xdr:cNvPr id="613" name="楕円 612"/>
        <xdr:cNvSpPr/>
      </xdr:nvSpPr>
      <xdr:spPr>
        <a:xfrm>
          <a:off x="13652500" y="90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76300</xdr:rowOff>
    </xdr:from>
    <xdr:ext cx="534377" cy="259045"/>
    <xdr:sp macro="" textlink="">
      <xdr:nvSpPr>
        <xdr:cNvPr id="614" name="テキスト ボックス 613"/>
        <xdr:cNvSpPr txBox="1"/>
      </xdr:nvSpPr>
      <xdr:spPr>
        <a:xfrm>
          <a:off x="13436111" y="882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82369</xdr:rowOff>
    </xdr:from>
    <xdr:to>
      <xdr:col>67</xdr:col>
      <xdr:colOff>101600</xdr:colOff>
      <xdr:row>56</xdr:row>
      <xdr:rowOff>12519</xdr:rowOff>
    </xdr:to>
    <xdr:sp macro="" textlink="">
      <xdr:nvSpPr>
        <xdr:cNvPr id="615" name="楕円 614"/>
        <xdr:cNvSpPr/>
      </xdr:nvSpPr>
      <xdr:spPr>
        <a:xfrm>
          <a:off x="12763500" y="95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29046</xdr:rowOff>
    </xdr:from>
    <xdr:ext cx="534377" cy="259045"/>
    <xdr:sp macro="" textlink="">
      <xdr:nvSpPr>
        <xdr:cNvPr id="616" name="テキスト ボックス 615"/>
        <xdr:cNvSpPr txBox="1"/>
      </xdr:nvSpPr>
      <xdr:spPr>
        <a:xfrm>
          <a:off x="12547111" y="928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145453</xdr:rowOff>
    </xdr:from>
    <xdr:to>
      <xdr:col>85</xdr:col>
      <xdr:colOff>126364</xdr:colOff>
      <xdr:row>79</xdr:row>
      <xdr:rowOff>44450</xdr:rowOff>
    </xdr:to>
    <xdr:cxnSp macro="">
      <xdr:nvCxnSpPr>
        <xdr:cNvPr id="640" name="直線コネクタ 639"/>
        <xdr:cNvCxnSpPr/>
      </xdr:nvCxnSpPr>
      <xdr:spPr>
        <a:xfrm flipV="1">
          <a:off x="16317595" y="11975503"/>
          <a:ext cx="1269" cy="16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92130</xdr:rowOff>
    </xdr:from>
    <xdr:ext cx="534377" cy="259045"/>
    <xdr:sp macro="" textlink="">
      <xdr:nvSpPr>
        <xdr:cNvPr id="643" name="災害復旧費最大値テキスト"/>
        <xdr:cNvSpPr txBox="1"/>
      </xdr:nvSpPr>
      <xdr:spPr>
        <a:xfrm>
          <a:off x="16370300" y="117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145453</xdr:rowOff>
    </xdr:from>
    <xdr:to>
      <xdr:col>86</xdr:col>
      <xdr:colOff>25400</xdr:colOff>
      <xdr:row>69</xdr:row>
      <xdr:rowOff>145453</xdr:rowOff>
    </xdr:to>
    <xdr:cxnSp macro="">
      <xdr:nvCxnSpPr>
        <xdr:cNvPr id="644" name="直線コネクタ 643"/>
        <xdr:cNvCxnSpPr/>
      </xdr:nvCxnSpPr>
      <xdr:spPr>
        <a:xfrm>
          <a:off x="16230600" y="1197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89636</xdr:rowOff>
    </xdr:from>
    <xdr:to>
      <xdr:col>85</xdr:col>
      <xdr:colOff>127000</xdr:colOff>
      <xdr:row>78</xdr:row>
      <xdr:rowOff>93675</xdr:rowOff>
    </xdr:to>
    <xdr:cxnSp macro="">
      <xdr:nvCxnSpPr>
        <xdr:cNvPr id="645" name="直線コネクタ 644"/>
        <xdr:cNvCxnSpPr/>
      </xdr:nvCxnSpPr>
      <xdr:spPr>
        <a:xfrm flipV="1">
          <a:off x="15481300" y="13291286"/>
          <a:ext cx="838200" cy="17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150232</xdr:rowOff>
    </xdr:from>
    <xdr:ext cx="469744" cy="259045"/>
    <xdr:sp macro="" textlink="">
      <xdr:nvSpPr>
        <xdr:cNvPr id="646" name="災害復旧費平均値テキスト"/>
        <xdr:cNvSpPr txBox="1"/>
      </xdr:nvSpPr>
      <xdr:spPr>
        <a:xfrm>
          <a:off x="16370300" y="13351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355</xdr:rowOff>
    </xdr:from>
    <xdr:to>
      <xdr:col>85</xdr:col>
      <xdr:colOff>177800</xdr:colOff>
      <xdr:row>78</xdr:row>
      <xdr:rowOff>101955</xdr:rowOff>
    </xdr:to>
    <xdr:sp macro="" textlink="">
      <xdr:nvSpPr>
        <xdr:cNvPr id="647" name="フローチャート: 判断 646"/>
        <xdr:cNvSpPr/>
      </xdr:nvSpPr>
      <xdr:spPr>
        <a:xfrm>
          <a:off x="16268700" y="1337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93675</xdr:rowOff>
    </xdr:from>
    <xdr:to>
      <xdr:col>81</xdr:col>
      <xdr:colOff>50800</xdr:colOff>
      <xdr:row>79</xdr:row>
      <xdr:rowOff>21400</xdr:rowOff>
    </xdr:to>
    <xdr:cxnSp macro="">
      <xdr:nvCxnSpPr>
        <xdr:cNvPr id="648" name="直線コネクタ 647"/>
        <xdr:cNvCxnSpPr/>
      </xdr:nvCxnSpPr>
      <xdr:spPr>
        <a:xfrm flipV="1">
          <a:off x="14592300" y="13466775"/>
          <a:ext cx="889000" cy="9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19749</xdr:rowOff>
    </xdr:from>
    <xdr:to>
      <xdr:col>81</xdr:col>
      <xdr:colOff>101600</xdr:colOff>
      <xdr:row>78</xdr:row>
      <xdr:rowOff>121349</xdr:rowOff>
    </xdr:to>
    <xdr:sp macro="" textlink="">
      <xdr:nvSpPr>
        <xdr:cNvPr id="649" name="フローチャート: 判断 648"/>
        <xdr:cNvSpPr/>
      </xdr:nvSpPr>
      <xdr:spPr>
        <a:xfrm>
          <a:off x="15430500" y="1339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137876</xdr:rowOff>
    </xdr:from>
    <xdr:ext cx="469744" cy="259045"/>
    <xdr:sp macro="" textlink="">
      <xdr:nvSpPr>
        <xdr:cNvPr id="650" name="テキスト ボックス 649"/>
        <xdr:cNvSpPr txBox="1"/>
      </xdr:nvSpPr>
      <xdr:spPr>
        <a:xfrm>
          <a:off x="15246428" y="131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150521</xdr:rowOff>
    </xdr:from>
    <xdr:to>
      <xdr:col>76</xdr:col>
      <xdr:colOff>114300</xdr:colOff>
      <xdr:row>79</xdr:row>
      <xdr:rowOff>21400</xdr:rowOff>
    </xdr:to>
    <xdr:cxnSp macro="">
      <xdr:nvCxnSpPr>
        <xdr:cNvPr id="651" name="直線コネクタ 650"/>
        <xdr:cNvCxnSpPr/>
      </xdr:nvCxnSpPr>
      <xdr:spPr>
        <a:xfrm>
          <a:off x="13703300" y="13523621"/>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80023</xdr:rowOff>
    </xdr:from>
    <xdr:to>
      <xdr:col>76</xdr:col>
      <xdr:colOff>165100</xdr:colOff>
      <xdr:row>79</xdr:row>
      <xdr:rowOff>10173</xdr:rowOff>
    </xdr:to>
    <xdr:sp macro="" textlink="">
      <xdr:nvSpPr>
        <xdr:cNvPr id="652" name="フローチャート: 判断 651"/>
        <xdr:cNvSpPr/>
      </xdr:nvSpPr>
      <xdr:spPr>
        <a:xfrm>
          <a:off x="14541500" y="134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26700</xdr:rowOff>
    </xdr:from>
    <xdr:ext cx="469744" cy="259045"/>
    <xdr:sp macro="" textlink="">
      <xdr:nvSpPr>
        <xdr:cNvPr id="653" name="テキスト ボックス 652"/>
        <xdr:cNvSpPr txBox="1"/>
      </xdr:nvSpPr>
      <xdr:spPr>
        <a:xfrm>
          <a:off x="14357428" y="132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68835</xdr:rowOff>
    </xdr:from>
    <xdr:to>
      <xdr:col>71</xdr:col>
      <xdr:colOff>177800</xdr:colOff>
      <xdr:row>78</xdr:row>
      <xdr:rowOff>150521</xdr:rowOff>
    </xdr:to>
    <xdr:cxnSp macro="">
      <xdr:nvCxnSpPr>
        <xdr:cNvPr id="654" name="直線コネクタ 653"/>
        <xdr:cNvCxnSpPr/>
      </xdr:nvCxnSpPr>
      <xdr:spPr>
        <a:xfrm>
          <a:off x="12814300" y="13441935"/>
          <a:ext cx="889000" cy="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95414</xdr:rowOff>
    </xdr:from>
    <xdr:to>
      <xdr:col>72</xdr:col>
      <xdr:colOff>38100</xdr:colOff>
      <xdr:row>79</xdr:row>
      <xdr:rowOff>25564</xdr:rowOff>
    </xdr:to>
    <xdr:sp macro="" textlink="">
      <xdr:nvSpPr>
        <xdr:cNvPr id="655" name="フローチャート: 判断 654"/>
        <xdr:cNvSpPr/>
      </xdr:nvSpPr>
      <xdr:spPr>
        <a:xfrm>
          <a:off x="13652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42091</xdr:rowOff>
    </xdr:from>
    <xdr:ext cx="469744" cy="259045"/>
    <xdr:sp macro="" textlink="">
      <xdr:nvSpPr>
        <xdr:cNvPr id="656" name="テキスト ボックス 655"/>
        <xdr:cNvSpPr txBox="1"/>
      </xdr:nvSpPr>
      <xdr:spPr>
        <a:xfrm>
          <a:off x="13468428" y="1324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64058</xdr:rowOff>
    </xdr:from>
    <xdr:to>
      <xdr:col>67</xdr:col>
      <xdr:colOff>101600</xdr:colOff>
      <xdr:row>78</xdr:row>
      <xdr:rowOff>165658</xdr:rowOff>
    </xdr:to>
    <xdr:sp macro="" textlink="">
      <xdr:nvSpPr>
        <xdr:cNvPr id="657" name="フローチャート: 判断 656"/>
        <xdr:cNvSpPr/>
      </xdr:nvSpPr>
      <xdr:spPr>
        <a:xfrm>
          <a:off x="12763500" y="134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156785</xdr:rowOff>
    </xdr:from>
    <xdr:ext cx="469744" cy="259045"/>
    <xdr:sp macro="" textlink="">
      <xdr:nvSpPr>
        <xdr:cNvPr id="658" name="テキスト ボックス 657"/>
        <xdr:cNvSpPr txBox="1"/>
      </xdr:nvSpPr>
      <xdr:spPr>
        <a:xfrm>
          <a:off x="12579428" y="1352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38836</xdr:rowOff>
    </xdr:from>
    <xdr:to>
      <xdr:col>85</xdr:col>
      <xdr:colOff>177800</xdr:colOff>
      <xdr:row>77</xdr:row>
      <xdr:rowOff>140436</xdr:rowOff>
    </xdr:to>
    <xdr:sp macro="" textlink="">
      <xdr:nvSpPr>
        <xdr:cNvPr id="664" name="楕円 663"/>
        <xdr:cNvSpPr/>
      </xdr:nvSpPr>
      <xdr:spPr>
        <a:xfrm>
          <a:off x="16268700" y="132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61713</xdr:rowOff>
    </xdr:from>
    <xdr:ext cx="469744" cy="259045"/>
    <xdr:sp macro="" textlink="">
      <xdr:nvSpPr>
        <xdr:cNvPr id="665" name="災害復旧費該当値テキスト"/>
        <xdr:cNvSpPr txBox="1"/>
      </xdr:nvSpPr>
      <xdr:spPr>
        <a:xfrm>
          <a:off x="16370300" y="1309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42875</xdr:rowOff>
    </xdr:from>
    <xdr:to>
      <xdr:col>81</xdr:col>
      <xdr:colOff>101600</xdr:colOff>
      <xdr:row>78</xdr:row>
      <xdr:rowOff>144475</xdr:rowOff>
    </xdr:to>
    <xdr:sp macro="" textlink="">
      <xdr:nvSpPr>
        <xdr:cNvPr id="666" name="楕円 665"/>
        <xdr:cNvSpPr/>
      </xdr:nvSpPr>
      <xdr:spPr>
        <a:xfrm>
          <a:off x="15430500" y="134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135602</xdr:rowOff>
    </xdr:from>
    <xdr:ext cx="469744" cy="259045"/>
    <xdr:sp macro="" textlink="">
      <xdr:nvSpPr>
        <xdr:cNvPr id="667" name="テキスト ボックス 666"/>
        <xdr:cNvSpPr txBox="1"/>
      </xdr:nvSpPr>
      <xdr:spPr>
        <a:xfrm>
          <a:off x="15246428" y="135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142050</xdr:rowOff>
    </xdr:from>
    <xdr:to>
      <xdr:col>76</xdr:col>
      <xdr:colOff>165100</xdr:colOff>
      <xdr:row>79</xdr:row>
      <xdr:rowOff>72200</xdr:rowOff>
    </xdr:to>
    <xdr:sp macro="" textlink="">
      <xdr:nvSpPr>
        <xdr:cNvPr id="668" name="楕円 667"/>
        <xdr:cNvSpPr/>
      </xdr:nvSpPr>
      <xdr:spPr>
        <a:xfrm>
          <a:off x="14541500" y="135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63327</xdr:rowOff>
    </xdr:from>
    <xdr:ext cx="378565" cy="259045"/>
    <xdr:sp macro="" textlink="">
      <xdr:nvSpPr>
        <xdr:cNvPr id="669" name="テキスト ボックス 668"/>
        <xdr:cNvSpPr txBox="1"/>
      </xdr:nvSpPr>
      <xdr:spPr>
        <a:xfrm>
          <a:off x="14403017" y="13607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99721</xdr:rowOff>
    </xdr:from>
    <xdr:to>
      <xdr:col>72</xdr:col>
      <xdr:colOff>38100</xdr:colOff>
      <xdr:row>79</xdr:row>
      <xdr:rowOff>29871</xdr:rowOff>
    </xdr:to>
    <xdr:sp macro="" textlink="">
      <xdr:nvSpPr>
        <xdr:cNvPr id="670" name="楕円 669"/>
        <xdr:cNvSpPr/>
      </xdr:nvSpPr>
      <xdr:spPr>
        <a:xfrm>
          <a:off x="136525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20998</xdr:rowOff>
    </xdr:from>
    <xdr:ext cx="469744" cy="259045"/>
    <xdr:sp macro="" textlink="">
      <xdr:nvSpPr>
        <xdr:cNvPr id="671" name="テキスト ボックス 670"/>
        <xdr:cNvSpPr txBox="1"/>
      </xdr:nvSpPr>
      <xdr:spPr>
        <a:xfrm>
          <a:off x="13468428" y="135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18035</xdr:rowOff>
    </xdr:from>
    <xdr:to>
      <xdr:col>67</xdr:col>
      <xdr:colOff>101600</xdr:colOff>
      <xdr:row>78</xdr:row>
      <xdr:rowOff>119635</xdr:rowOff>
    </xdr:to>
    <xdr:sp macro="" textlink="">
      <xdr:nvSpPr>
        <xdr:cNvPr id="672" name="楕円 671"/>
        <xdr:cNvSpPr/>
      </xdr:nvSpPr>
      <xdr:spPr>
        <a:xfrm>
          <a:off x="127635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136162</xdr:rowOff>
    </xdr:from>
    <xdr:ext cx="469744" cy="259045"/>
    <xdr:sp macro="" textlink="">
      <xdr:nvSpPr>
        <xdr:cNvPr id="673" name="テキスト ボックス 672"/>
        <xdr:cNvSpPr txBox="1"/>
      </xdr:nvSpPr>
      <xdr:spPr>
        <a:xfrm>
          <a:off x="12579428" y="1316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71577</xdr:rowOff>
    </xdr:from>
    <xdr:to>
      <xdr:col>85</xdr:col>
      <xdr:colOff>126364</xdr:colOff>
      <xdr:row>99</xdr:row>
      <xdr:rowOff>33096</xdr:rowOff>
    </xdr:to>
    <xdr:cxnSp macro="">
      <xdr:nvCxnSpPr>
        <xdr:cNvPr id="698" name="直線コネクタ 697"/>
        <xdr:cNvCxnSpPr/>
      </xdr:nvCxnSpPr>
      <xdr:spPr>
        <a:xfrm flipV="1">
          <a:off x="16317595" y="15673527"/>
          <a:ext cx="1269" cy="133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36923</xdr:rowOff>
    </xdr:from>
    <xdr:ext cx="534377" cy="259045"/>
    <xdr:sp macro="" textlink="">
      <xdr:nvSpPr>
        <xdr:cNvPr id="699" name="公債費最小値テキスト"/>
        <xdr:cNvSpPr txBox="1"/>
      </xdr:nvSpPr>
      <xdr:spPr>
        <a:xfrm>
          <a:off x="16370300" y="1701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33096</xdr:rowOff>
    </xdr:from>
    <xdr:to>
      <xdr:col>86</xdr:col>
      <xdr:colOff>25400</xdr:colOff>
      <xdr:row>99</xdr:row>
      <xdr:rowOff>33096</xdr:rowOff>
    </xdr:to>
    <xdr:cxnSp macro="">
      <xdr:nvCxnSpPr>
        <xdr:cNvPr id="700" name="直線コネクタ 699"/>
        <xdr:cNvCxnSpPr/>
      </xdr:nvCxnSpPr>
      <xdr:spPr>
        <a:xfrm>
          <a:off x="16230600" y="1700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18254</xdr:rowOff>
    </xdr:from>
    <xdr:ext cx="534377" cy="259045"/>
    <xdr:sp macro="" textlink="">
      <xdr:nvSpPr>
        <xdr:cNvPr id="701" name="公債費最大値テキスト"/>
        <xdr:cNvSpPr txBox="1"/>
      </xdr:nvSpPr>
      <xdr:spPr>
        <a:xfrm>
          <a:off x="16370300" y="154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71577</xdr:rowOff>
    </xdr:from>
    <xdr:to>
      <xdr:col>86</xdr:col>
      <xdr:colOff>25400</xdr:colOff>
      <xdr:row>91</xdr:row>
      <xdr:rowOff>71577</xdr:rowOff>
    </xdr:to>
    <xdr:cxnSp macro="">
      <xdr:nvCxnSpPr>
        <xdr:cNvPr id="702" name="直線コネクタ 701"/>
        <xdr:cNvCxnSpPr/>
      </xdr:nvCxnSpPr>
      <xdr:spPr>
        <a:xfrm>
          <a:off x="16230600" y="15673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71577</xdr:rowOff>
    </xdr:from>
    <xdr:to>
      <xdr:col>85</xdr:col>
      <xdr:colOff>127000</xdr:colOff>
      <xdr:row>91</xdr:row>
      <xdr:rowOff>87140</xdr:rowOff>
    </xdr:to>
    <xdr:cxnSp macro="">
      <xdr:nvCxnSpPr>
        <xdr:cNvPr id="703" name="直線コネクタ 702"/>
        <xdr:cNvCxnSpPr/>
      </xdr:nvCxnSpPr>
      <xdr:spPr>
        <a:xfrm flipV="1">
          <a:off x="15481300" y="15673527"/>
          <a:ext cx="838200" cy="1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8386</xdr:rowOff>
    </xdr:from>
    <xdr:ext cx="534377" cy="259045"/>
    <xdr:sp macro="" textlink="">
      <xdr:nvSpPr>
        <xdr:cNvPr id="704" name="公債費平均値テキスト"/>
        <xdr:cNvSpPr txBox="1"/>
      </xdr:nvSpPr>
      <xdr:spPr>
        <a:xfrm>
          <a:off x="16370300" y="1646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29959</xdr:rowOff>
    </xdr:from>
    <xdr:to>
      <xdr:col>85</xdr:col>
      <xdr:colOff>177800</xdr:colOff>
      <xdr:row>96</xdr:row>
      <xdr:rowOff>131559</xdr:rowOff>
    </xdr:to>
    <xdr:sp macro="" textlink="">
      <xdr:nvSpPr>
        <xdr:cNvPr id="705" name="フローチャート: 判断 704"/>
        <xdr:cNvSpPr/>
      </xdr:nvSpPr>
      <xdr:spPr>
        <a:xfrm>
          <a:off x="162687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87140</xdr:rowOff>
    </xdr:from>
    <xdr:to>
      <xdr:col>81</xdr:col>
      <xdr:colOff>50800</xdr:colOff>
      <xdr:row>92</xdr:row>
      <xdr:rowOff>121469</xdr:rowOff>
    </xdr:to>
    <xdr:cxnSp macro="">
      <xdr:nvCxnSpPr>
        <xdr:cNvPr id="706" name="直線コネクタ 705"/>
        <xdr:cNvCxnSpPr/>
      </xdr:nvCxnSpPr>
      <xdr:spPr>
        <a:xfrm flipV="1">
          <a:off x="14592300" y="15689090"/>
          <a:ext cx="889000" cy="20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16472</xdr:rowOff>
    </xdr:from>
    <xdr:to>
      <xdr:col>81</xdr:col>
      <xdr:colOff>101600</xdr:colOff>
      <xdr:row>96</xdr:row>
      <xdr:rowOff>118072</xdr:rowOff>
    </xdr:to>
    <xdr:sp macro="" textlink="">
      <xdr:nvSpPr>
        <xdr:cNvPr id="707" name="フローチャート: 判断 706"/>
        <xdr:cNvSpPr/>
      </xdr:nvSpPr>
      <xdr:spPr>
        <a:xfrm>
          <a:off x="15430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109199</xdr:rowOff>
    </xdr:from>
    <xdr:ext cx="534377" cy="259045"/>
    <xdr:sp macro="" textlink="">
      <xdr:nvSpPr>
        <xdr:cNvPr id="708" name="テキスト ボックス 707"/>
        <xdr:cNvSpPr txBox="1"/>
      </xdr:nvSpPr>
      <xdr:spPr>
        <a:xfrm>
          <a:off x="15214111"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121469</xdr:rowOff>
    </xdr:from>
    <xdr:to>
      <xdr:col>76</xdr:col>
      <xdr:colOff>114300</xdr:colOff>
      <xdr:row>92</xdr:row>
      <xdr:rowOff>146483</xdr:rowOff>
    </xdr:to>
    <xdr:cxnSp macro="">
      <xdr:nvCxnSpPr>
        <xdr:cNvPr id="709" name="直線コネクタ 708"/>
        <xdr:cNvCxnSpPr/>
      </xdr:nvCxnSpPr>
      <xdr:spPr>
        <a:xfrm flipV="1">
          <a:off x="13703300" y="15894869"/>
          <a:ext cx="889000" cy="2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171138</xdr:rowOff>
    </xdr:from>
    <xdr:to>
      <xdr:col>76</xdr:col>
      <xdr:colOff>165100</xdr:colOff>
      <xdr:row>96</xdr:row>
      <xdr:rowOff>101288</xdr:rowOff>
    </xdr:to>
    <xdr:sp macro="" textlink="">
      <xdr:nvSpPr>
        <xdr:cNvPr id="710" name="フローチャート: 判断 709"/>
        <xdr:cNvSpPr/>
      </xdr:nvSpPr>
      <xdr:spPr>
        <a:xfrm>
          <a:off x="14541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92415</xdr:rowOff>
    </xdr:from>
    <xdr:ext cx="534377" cy="259045"/>
    <xdr:sp macro="" textlink="">
      <xdr:nvSpPr>
        <xdr:cNvPr id="711" name="テキスト ボックス 710"/>
        <xdr:cNvSpPr txBox="1"/>
      </xdr:nvSpPr>
      <xdr:spPr>
        <a:xfrm>
          <a:off x="14325111" y="165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146483</xdr:rowOff>
    </xdr:from>
    <xdr:to>
      <xdr:col>71</xdr:col>
      <xdr:colOff>177800</xdr:colOff>
      <xdr:row>93</xdr:row>
      <xdr:rowOff>58565</xdr:rowOff>
    </xdr:to>
    <xdr:cxnSp macro="">
      <xdr:nvCxnSpPr>
        <xdr:cNvPr id="712" name="直線コネクタ 711"/>
        <xdr:cNvCxnSpPr/>
      </xdr:nvCxnSpPr>
      <xdr:spPr>
        <a:xfrm flipV="1">
          <a:off x="12814300" y="15919883"/>
          <a:ext cx="889000" cy="8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20796</xdr:rowOff>
    </xdr:from>
    <xdr:to>
      <xdr:col>72</xdr:col>
      <xdr:colOff>38100</xdr:colOff>
      <xdr:row>96</xdr:row>
      <xdr:rowOff>122396</xdr:rowOff>
    </xdr:to>
    <xdr:sp macro="" textlink="">
      <xdr:nvSpPr>
        <xdr:cNvPr id="713" name="フローチャート: 判断 712"/>
        <xdr:cNvSpPr/>
      </xdr:nvSpPr>
      <xdr:spPr>
        <a:xfrm>
          <a:off x="13652500" y="164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113523</xdr:rowOff>
    </xdr:from>
    <xdr:ext cx="534377" cy="259045"/>
    <xdr:sp macro="" textlink="">
      <xdr:nvSpPr>
        <xdr:cNvPr id="714" name="テキスト ボックス 713"/>
        <xdr:cNvSpPr txBox="1"/>
      </xdr:nvSpPr>
      <xdr:spPr>
        <a:xfrm>
          <a:off x="13436111" y="165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23825</xdr:rowOff>
    </xdr:from>
    <xdr:to>
      <xdr:col>67</xdr:col>
      <xdr:colOff>101600</xdr:colOff>
      <xdr:row>96</xdr:row>
      <xdr:rowOff>125425</xdr:rowOff>
    </xdr:to>
    <xdr:sp macro="" textlink="">
      <xdr:nvSpPr>
        <xdr:cNvPr id="715" name="フローチャート: 判断 714"/>
        <xdr:cNvSpPr/>
      </xdr:nvSpPr>
      <xdr:spPr>
        <a:xfrm>
          <a:off x="127635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116552</xdr:rowOff>
    </xdr:from>
    <xdr:ext cx="534377" cy="259045"/>
    <xdr:sp macro="" textlink="">
      <xdr:nvSpPr>
        <xdr:cNvPr id="716" name="テキスト ボックス 715"/>
        <xdr:cNvSpPr txBox="1"/>
      </xdr:nvSpPr>
      <xdr:spPr>
        <a:xfrm>
          <a:off x="12547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20777</xdr:rowOff>
    </xdr:from>
    <xdr:to>
      <xdr:col>85</xdr:col>
      <xdr:colOff>177800</xdr:colOff>
      <xdr:row>91</xdr:row>
      <xdr:rowOff>122377</xdr:rowOff>
    </xdr:to>
    <xdr:sp macro="" textlink="">
      <xdr:nvSpPr>
        <xdr:cNvPr id="722" name="楕円 721"/>
        <xdr:cNvSpPr/>
      </xdr:nvSpPr>
      <xdr:spPr>
        <a:xfrm>
          <a:off x="16268700" y="1562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145254</xdr:rowOff>
    </xdr:from>
    <xdr:ext cx="534377" cy="259045"/>
    <xdr:sp macro="" textlink="">
      <xdr:nvSpPr>
        <xdr:cNvPr id="723" name="公債費該当値テキスト"/>
        <xdr:cNvSpPr txBox="1"/>
      </xdr:nvSpPr>
      <xdr:spPr>
        <a:xfrm>
          <a:off x="16370300" y="1557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36340</xdr:rowOff>
    </xdr:from>
    <xdr:to>
      <xdr:col>81</xdr:col>
      <xdr:colOff>101600</xdr:colOff>
      <xdr:row>91</xdr:row>
      <xdr:rowOff>137940</xdr:rowOff>
    </xdr:to>
    <xdr:sp macro="" textlink="">
      <xdr:nvSpPr>
        <xdr:cNvPr id="724" name="楕円 723"/>
        <xdr:cNvSpPr/>
      </xdr:nvSpPr>
      <xdr:spPr>
        <a:xfrm>
          <a:off x="15430500" y="15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154467</xdr:rowOff>
    </xdr:from>
    <xdr:ext cx="534377" cy="259045"/>
    <xdr:sp macro="" textlink="">
      <xdr:nvSpPr>
        <xdr:cNvPr id="725" name="テキスト ボックス 724"/>
        <xdr:cNvSpPr txBox="1"/>
      </xdr:nvSpPr>
      <xdr:spPr>
        <a:xfrm>
          <a:off x="15214111" y="154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70669</xdr:rowOff>
    </xdr:from>
    <xdr:to>
      <xdr:col>76</xdr:col>
      <xdr:colOff>165100</xdr:colOff>
      <xdr:row>93</xdr:row>
      <xdr:rowOff>819</xdr:rowOff>
    </xdr:to>
    <xdr:sp macro="" textlink="">
      <xdr:nvSpPr>
        <xdr:cNvPr id="726" name="楕円 725"/>
        <xdr:cNvSpPr/>
      </xdr:nvSpPr>
      <xdr:spPr>
        <a:xfrm>
          <a:off x="14541500" y="158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17346</xdr:rowOff>
    </xdr:from>
    <xdr:ext cx="534377" cy="259045"/>
    <xdr:sp macro="" textlink="">
      <xdr:nvSpPr>
        <xdr:cNvPr id="727" name="テキスト ボックス 726"/>
        <xdr:cNvSpPr txBox="1"/>
      </xdr:nvSpPr>
      <xdr:spPr>
        <a:xfrm>
          <a:off x="14325111" y="156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95683</xdr:rowOff>
    </xdr:from>
    <xdr:to>
      <xdr:col>72</xdr:col>
      <xdr:colOff>38100</xdr:colOff>
      <xdr:row>93</xdr:row>
      <xdr:rowOff>25833</xdr:rowOff>
    </xdr:to>
    <xdr:sp macro="" textlink="">
      <xdr:nvSpPr>
        <xdr:cNvPr id="728" name="楕円 727"/>
        <xdr:cNvSpPr/>
      </xdr:nvSpPr>
      <xdr:spPr>
        <a:xfrm>
          <a:off x="13652500" y="158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42360</xdr:rowOff>
    </xdr:from>
    <xdr:ext cx="534377" cy="259045"/>
    <xdr:sp macro="" textlink="">
      <xdr:nvSpPr>
        <xdr:cNvPr id="729" name="テキスト ボックス 728"/>
        <xdr:cNvSpPr txBox="1"/>
      </xdr:nvSpPr>
      <xdr:spPr>
        <a:xfrm>
          <a:off x="13436111" y="1564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7765</xdr:rowOff>
    </xdr:from>
    <xdr:to>
      <xdr:col>67</xdr:col>
      <xdr:colOff>101600</xdr:colOff>
      <xdr:row>93</xdr:row>
      <xdr:rowOff>109365</xdr:rowOff>
    </xdr:to>
    <xdr:sp macro="" textlink="">
      <xdr:nvSpPr>
        <xdr:cNvPr id="730" name="楕円 729"/>
        <xdr:cNvSpPr/>
      </xdr:nvSpPr>
      <xdr:spPr>
        <a:xfrm>
          <a:off x="12763500" y="159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125892</xdr:rowOff>
    </xdr:from>
    <xdr:ext cx="534377" cy="259045"/>
    <xdr:sp macro="" textlink="">
      <xdr:nvSpPr>
        <xdr:cNvPr id="731" name="テキスト ボックス 730"/>
        <xdr:cNvSpPr txBox="1"/>
      </xdr:nvSpPr>
      <xdr:spPr>
        <a:xfrm>
          <a:off x="12547111" y="157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5" name="テキスト ボックス 74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7" name="テキスト ボックス 74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9" name="テキスト ボックス 74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1" name="テキスト ボックス 75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3" name="テキスト ボックス 75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10378</xdr:rowOff>
    </xdr:from>
    <xdr:to>
      <xdr:col>116</xdr:col>
      <xdr:colOff>62864</xdr:colOff>
      <xdr:row>39</xdr:row>
      <xdr:rowOff>98878</xdr:rowOff>
    </xdr:to>
    <xdr:cxnSp macro="">
      <xdr:nvCxnSpPr>
        <xdr:cNvPr id="757" name="直線コネクタ 756"/>
        <xdr:cNvCxnSpPr/>
      </xdr:nvCxnSpPr>
      <xdr:spPr>
        <a:xfrm flipV="1">
          <a:off x="22159595" y="5153878"/>
          <a:ext cx="1269" cy="163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128505</xdr:rowOff>
    </xdr:from>
    <xdr:ext cx="469744" cy="259045"/>
    <xdr:sp macro="" textlink="">
      <xdr:nvSpPr>
        <xdr:cNvPr id="760" name="諸支出金最大値テキスト"/>
        <xdr:cNvSpPr txBox="1"/>
      </xdr:nvSpPr>
      <xdr:spPr>
        <a:xfrm>
          <a:off x="22212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10378</xdr:rowOff>
    </xdr:from>
    <xdr:to>
      <xdr:col>116</xdr:col>
      <xdr:colOff>152400</xdr:colOff>
      <xdr:row>30</xdr:row>
      <xdr:rowOff>10378</xdr:rowOff>
    </xdr:to>
    <xdr:cxnSp macro="">
      <xdr:nvCxnSpPr>
        <xdr:cNvPr id="761" name="直線コネクタ 760"/>
        <xdr:cNvCxnSpPr/>
      </xdr:nvCxnSpPr>
      <xdr:spPr>
        <a:xfrm>
          <a:off x="22072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2" name="直線コネクタ 76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139536</xdr:rowOff>
    </xdr:from>
    <xdr:ext cx="378565" cy="259045"/>
    <xdr:sp macro="" textlink="">
      <xdr:nvSpPr>
        <xdr:cNvPr id="763" name="諸支出金平均値テキスト"/>
        <xdr:cNvSpPr txBox="1"/>
      </xdr:nvSpPr>
      <xdr:spPr>
        <a:xfrm>
          <a:off x="22212300" y="6483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64" name="フローチャート: 判断 763"/>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5" name="直線コネクタ 76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92819</xdr:rowOff>
    </xdr:from>
    <xdr:to>
      <xdr:col>112</xdr:col>
      <xdr:colOff>38100</xdr:colOff>
      <xdr:row>39</xdr:row>
      <xdr:rowOff>22969</xdr:rowOff>
    </xdr:to>
    <xdr:sp macro="" textlink="">
      <xdr:nvSpPr>
        <xdr:cNvPr id="766" name="フローチャート: 判断 765"/>
        <xdr:cNvSpPr/>
      </xdr:nvSpPr>
      <xdr:spPr>
        <a:xfrm>
          <a:off x="212725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39496</xdr:rowOff>
    </xdr:from>
    <xdr:ext cx="378565" cy="259045"/>
    <xdr:sp macro="" textlink="">
      <xdr:nvSpPr>
        <xdr:cNvPr id="767" name="テキスト ボックス 766"/>
        <xdr:cNvSpPr txBox="1"/>
      </xdr:nvSpPr>
      <xdr:spPr>
        <a:xfrm>
          <a:off x="21134017" y="63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8" name="直線コネクタ 76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17707</xdr:rowOff>
    </xdr:from>
    <xdr:to>
      <xdr:col>107</xdr:col>
      <xdr:colOff>101600</xdr:colOff>
      <xdr:row>39</xdr:row>
      <xdr:rowOff>119307</xdr:rowOff>
    </xdr:to>
    <xdr:sp macro="" textlink="">
      <xdr:nvSpPr>
        <xdr:cNvPr id="769" name="フローチャート: 判断 768"/>
        <xdr:cNvSpPr/>
      </xdr:nvSpPr>
      <xdr:spPr>
        <a:xfrm>
          <a:off x="20383500" y="670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135834</xdr:rowOff>
    </xdr:from>
    <xdr:ext cx="313932" cy="259045"/>
    <xdr:sp macro="" textlink="">
      <xdr:nvSpPr>
        <xdr:cNvPr id="770" name="テキスト ボックス 769"/>
        <xdr:cNvSpPr txBox="1"/>
      </xdr:nvSpPr>
      <xdr:spPr>
        <a:xfrm>
          <a:off x="20277333" y="6479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1" name="直線コネクタ 77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72" name="フローチャート: 判断 771"/>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131915</xdr:rowOff>
    </xdr:from>
    <xdr:ext cx="378565" cy="259045"/>
    <xdr:sp macro="" textlink="">
      <xdr:nvSpPr>
        <xdr:cNvPr id="773" name="テキスト ボックス 772"/>
        <xdr:cNvSpPr txBox="1"/>
      </xdr:nvSpPr>
      <xdr:spPr>
        <a:xfrm>
          <a:off x="19356017" y="647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74" name="フローチャート: 判断 773"/>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144325</xdr:rowOff>
    </xdr:from>
    <xdr:ext cx="313932" cy="259045"/>
    <xdr:sp macro="" textlink="">
      <xdr:nvSpPr>
        <xdr:cNvPr id="775" name="テキスト ボックス 774"/>
        <xdr:cNvSpPr txBox="1"/>
      </xdr:nvSpPr>
      <xdr:spPr>
        <a:xfrm>
          <a:off x="18499333" y="6487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1" name="楕円 78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2"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3" name="楕円 78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4" name="テキスト ボックス 78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5" name="楕円 78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6" name="テキスト ボックス 78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7" name="楕円 78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8" name="テキスト ボックス 78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9" name="楕円 78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0" name="テキスト ボックス 78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新型コロナウイルス感染症対策の支援策等により住民一人当たり歳出決算総額は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706,957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126,073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総務費が最も多く住民一人当たり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169,701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103,865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円の増となっているが、新型コロナ感染症対策の支援策として特別定額給付金給付事業（</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11,456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百万円）が大きな要因となっている。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159,781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4,699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円の増となっているが、類似団体平均や全国平均と比較すると下回っている。人口は毎年約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人程減少傾向にあり、高齢化が進行し高齢化が進行し（令和２年度末高齢化率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％）、１人当たりの医療費が増加傾向となっている。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47,162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円の増となっているが、類似団体平均や全国平均と比較すると大きく上回っている。当市の主力産業のひとつである農業において、中山間地域等直接支払交付金や多面的機能支払交付金が多額となっている。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76,471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10,150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いるが、類似団体平均や全国平均と比較すると大きく上回っている。前年度比較では東山小学校整備事業が完了したことによる減ではあるが、花泉地域、室根地域においても順次統合小学校建設が進められており、今後増加することが見込ま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90,576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公共施設等総合管理計画に基づく取組を推進し、公共施設や設備の老朽化により増加する改修経費の抑制に努め、さらに機会を捉えて繰上償還の実施や新規発行を可能な範囲で抑制するなど、公債費の減少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内部事務費の縮減や外部委託を進めるなど行財政改革の推進により、実質収支額は継続的に黒字を確保している。財政調整基金残高については、コロナウイルス感染症支援のための取り崩しにより減少したが、実質収支額で前年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ポイント上昇したため、実質単年度収支は前年比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令和２年度は全ての会計で赤字はなかった。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ながら、一般会計においては、今後、合併算定替の終了による普通交付税の減少などにより、一般財源の確保が厳しい状況となる見通しであること、また、それに伴い財政調整基金の取崩しなどによる財政運営を余儀なくされる見込みであることから、税収の徴収率向上による歳入確保や、義務的経費の削減等に取り組み、財政基盤の安定・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L19" sqref="L19:V19"/>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85039579</v>
      </c>
      <c r="BO4" s="426"/>
      <c r="BP4" s="426"/>
      <c r="BQ4" s="426"/>
      <c r="BR4" s="426"/>
      <c r="BS4" s="426"/>
      <c r="BT4" s="426"/>
      <c r="BU4" s="427"/>
      <c r="BV4" s="425">
        <v>69342686</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10.4</v>
      </c>
      <c r="CU4" s="610"/>
      <c r="CV4" s="610"/>
      <c r="CW4" s="610"/>
      <c r="CX4" s="610"/>
      <c r="CY4" s="610"/>
      <c r="CZ4" s="610"/>
      <c r="DA4" s="611"/>
      <c r="DB4" s="609">
        <v>5.0999999999999996</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80313198</v>
      </c>
      <c r="BO5" s="431"/>
      <c r="BP5" s="431"/>
      <c r="BQ5" s="431"/>
      <c r="BR5" s="431"/>
      <c r="BS5" s="431"/>
      <c r="BT5" s="431"/>
      <c r="BU5" s="432"/>
      <c r="BV5" s="430">
        <v>67049248</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95.8</v>
      </c>
      <c r="CU5" s="401"/>
      <c r="CV5" s="401"/>
      <c r="CW5" s="401"/>
      <c r="CX5" s="401"/>
      <c r="CY5" s="401"/>
      <c r="CZ5" s="401"/>
      <c r="DA5" s="402"/>
      <c r="DB5" s="400">
        <v>96.2</v>
      </c>
      <c r="DC5" s="401"/>
      <c r="DD5" s="401"/>
      <c r="DE5" s="401"/>
      <c r="DF5" s="401"/>
      <c r="DG5" s="401"/>
      <c r="DH5" s="401"/>
      <c r="DI5" s="402"/>
      <c r="DJ5" s="186"/>
      <c r="DK5" s="186"/>
      <c r="DL5" s="186"/>
      <c r="DM5" s="186"/>
      <c r="DN5" s="186"/>
      <c r="DO5" s="186"/>
    </row>
    <row r="6" spans="1:119" ht="18.75" customHeight="1">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4726381</v>
      </c>
      <c r="BO6" s="431"/>
      <c r="BP6" s="431"/>
      <c r="BQ6" s="431"/>
      <c r="BR6" s="431"/>
      <c r="BS6" s="431"/>
      <c r="BT6" s="431"/>
      <c r="BU6" s="432"/>
      <c r="BV6" s="430">
        <v>2293438</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99.2</v>
      </c>
      <c r="CU6" s="584"/>
      <c r="CV6" s="584"/>
      <c r="CW6" s="584"/>
      <c r="CX6" s="584"/>
      <c r="CY6" s="584"/>
      <c r="CZ6" s="584"/>
      <c r="DA6" s="585"/>
      <c r="DB6" s="583">
        <v>99.8</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527868</v>
      </c>
      <c r="BO7" s="431"/>
      <c r="BP7" s="431"/>
      <c r="BQ7" s="431"/>
      <c r="BR7" s="431"/>
      <c r="BS7" s="431"/>
      <c r="BT7" s="431"/>
      <c r="BU7" s="432"/>
      <c r="BV7" s="430">
        <v>267014</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40564503</v>
      </c>
      <c r="CU7" s="431"/>
      <c r="CV7" s="431"/>
      <c r="CW7" s="431"/>
      <c r="CX7" s="431"/>
      <c r="CY7" s="431"/>
      <c r="CZ7" s="431"/>
      <c r="DA7" s="432"/>
      <c r="DB7" s="430">
        <v>40095609</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4198513</v>
      </c>
      <c r="BO8" s="431"/>
      <c r="BP8" s="431"/>
      <c r="BQ8" s="431"/>
      <c r="BR8" s="431"/>
      <c r="BS8" s="431"/>
      <c r="BT8" s="431"/>
      <c r="BU8" s="432"/>
      <c r="BV8" s="430">
        <v>2026424</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0.37</v>
      </c>
      <c r="CU8" s="544"/>
      <c r="CV8" s="544"/>
      <c r="CW8" s="544"/>
      <c r="CX8" s="544"/>
      <c r="CY8" s="544"/>
      <c r="CZ8" s="544"/>
      <c r="DA8" s="545"/>
      <c r="DB8" s="543">
        <v>0.37</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111932</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2172089</v>
      </c>
      <c r="BO9" s="431"/>
      <c r="BP9" s="431"/>
      <c r="BQ9" s="431"/>
      <c r="BR9" s="431"/>
      <c r="BS9" s="431"/>
      <c r="BT9" s="431"/>
      <c r="BU9" s="432"/>
      <c r="BV9" s="430">
        <v>86587</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19.2</v>
      </c>
      <c r="CU9" s="401"/>
      <c r="CV9" s="401"/>
      <c r="CW9" s="401"/>
      <c r="CX9" s="401"/>
      <c r="CY9" s="401"/>
      <c r="CZ9" s="401"/>
      <c r="DA9" s="402"/>
      <c r="DB9" s="400">
        <v>21.2</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121583</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1363274</v>
      </c>
      <c r="BO10" s="431"/>
      <c r="BP10" s="431"/>
      <c r="BQ10" s="431"/>
      <c r="BR10" s="431"/>
      <c r="BS10" s="431"/>
      <c r="BT10" s="431"/>
      <c r="BU10" s="432"/>
      <c r="BV10" s="430">
        <v>441363</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121</v>
      </c>
      <c r="AV11" s="488"/>
      <c r="AW11" s="488"/>
      <c r="AX11" s="488"/>
      <c r="AY11" s="410" t="s">
        <v>127</v>
      </c>
      <c r="AZ11" s="411"/>
      <c r="BA11" s="411"/>
      <c r="BB11" s="411"/>
      <c r="BC11" s="411"/>
      <c r="BD11" s="411"/>
      <c r="BE11" s="411"/>
      <c r="BF11" s="411"/>
      <c r="BG11" s="411"/>
      <c r="BH11" s="411"/>
      <c r="BI11" s="411"/>
      <c r="BJ11" s="411"/>
      <c r="BK11" s="411"/>
      <c r="BL11" s="411"/>
      <c r="BM11" s="412"/>
      <c r="BN11" s="430">
        <v>1259387</v>
      </c>
      <c r="BO11" s="431"/>
      <c r="BP11" s="431"/>
      <c r="BQ11" s="431"/>
      <c r="BR11" s="431"/>
      <c r="BS11" s="431"/>
      <c r="BT11" s="431"/>
      <c r="BU11" s="432"/>
      <c r="BV11" s="430">
        <v>1118491</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c r="A12" s="187"/>
      <c r="B12" s="546" t="s">
        <v>131</v>
      </c>
      <c r="C12" s="547"/>
      <c r="D12" s="547"/>
      <c r="E12" s="547"/>
      <c r="F12" s="547"/>
      <c r="G12" s="547"/>
      <c r="H12" s="547"/>
      <c r="I12" s="547"/>
      <c r="J12" s="547"/>
      <c r="K12" s="548"/>
      <c r="L12" s="555" t="s">
        <v>132</v>
      </c>
      <c r="M12" s="556"/>
      <c r="N12" s="556"/>
      <c r="O12" s="556"/>
      <c r="P12" s="556"/>
      <c r="Q12" s="557"/>
      <c r="R12" s="558">
        <v>113604</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121</v>
      </c>
      <c r="AV12" s="488"/>
      <c r="AW12" s="488"/>
      <c r="AX12" s="488"/>
      <c r="AY12" s="410" t="s">
        <v>136</v>
      </c>
      <c r="AZ12" s="411"/>
      <c r="BA12" s="411"/>
      <c r="BB12" s="411"/>
      <c r="BC12" s="411"/>
      <c r="BD12" s="411"/>
      <c r="BE12" s="411"/>
      <c r="BF12" s="411"/>
      <c r="BG12" s="411"/>
      <c r="BH12" s="411"/>
      <c r="BI12" s="411"/>
      <c r="BJ12" s="411"/>
      <c r="BK12" s="411"/>
      <c r="BL12" s="411"/>
      <c r="BM12" s="412"/>
      <c r="BN12" s="430">
        <v>2411506</v>
      </c>
      <c r="BO12" s="431"/>
      <c r="BP12" s="431"/>
      <c r="BQ12" s="431"/>
      <c r="BR12" s="431"/>
      <c r="BS12" s="431"/>
      <c r="BT12" s="431"/>
      <c r="BU12" s="432"/>
      <c r="BV12" s="430">
        <v>573681</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139</v>
      </c>
      <c r="N13" s="531"/>
      <c r="O13" s="531"/>
      <c r="P13" s="531"/>
      <c r="Q13" s="532"/>
      <c r="R13" s="533">
        <v>112758</v>
      </c>
      <c r="S13" s="534"/>
      <c r="T13" s="534"/>
      <c r="U13" s="534"/>
      <c r="V13" s="535"/>
      <c r="W13" s="521" t="s">
        <v>140</v>
      </c>
      <c r="X13" s="443"/>
      <c r="Y13" s="443"/>
      <c r="Z13" s="443"/>
      <c r="AA13" s="443"/>
      <c r="AB13" s="444"/>
      <c r="AC13" s="406">
        <v>7939</v>
      </c>
      <c r="AD13" s="407"/>
      <c r="AE13" s="407"/>
      <c r="AF13" s="407"/>
      <c r="AG13" s="408"/>
      <c r="AH13" s="406">
        <v>9257</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2383244</v>
      </c>
      <c r="BO13" s="431"/>
      <c r="BP13" s="431"/>
      <c r="BQ13" s="431"/>
      <c r="BR13" s="431"/>
      <c r="BS13" s="431"/>
      <c r="BT13" s="431"/>
      <c r="BU13" s="432"/>
      <c r="BV13" s="430">
        <v>1072760</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10.7</v>
      </c>
      <c r="CU13" s="401"/>
      <c r="CV13" s="401"/>
      <c r="CW13" s="401"/>
      <c r="CX13" s="401"/>
      <c r="CY13" s="401"/>
      <c r="CZ13" s="401"/>
      <c r="DA13" s="402"/>
      <c r="DB13" s="400">
        <v>11.4</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145</v>
      </c>
      <c r="M14" s="567"/>
      <c r="N14" s="567"/>
      <c r="O14" s="567"/>
      <c r="P14" s="567"/>
      <c r="Q14" s="568"/>
      <c r="R14" s="533">
        <v>115426</v>
      </c>
      <c r="S14" s="534"/>
      <c r="T14" s="534"/>
      <c r="U14" s="534"/>
      <c r="V14" s="535"/>
      <c r="W14" s="536"/>
      <c r="X14" s="446"/>
      <c r="Y14" s="446"/>
      <c r="Z14" s="446"/>
      <c r="AA14" s="446"/>
      <c r="AB14" s="447"/>
      <c r="AC14" s="526">
        <v>13.4</v>
      </c>
      <c r="AD14" s="527"/>
      <c r="AE14" s="527"/>
      <c r="AF14" s="527"/>
      <c r="AG14" s="528"/>
      <c r="AH14" s="526">
        <v>15.4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77</v>
      </c>
      <c r="CU14" s="538"/>
      <c r="CV14" s="538"/>
      <c r="CW14" s="538"/>
      <c r="CX14" s="538"/>
      <c r="CY14" s="538"/>
      <c r="CZ14" s="538"/>
      <c r="DA14" s="539"/>
      <c r="DB14" s="537">
        <v>80.099999999999994</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147</v>
      </c>
      <c r="N15" s="531"/>
      <c r="O15" s="531"/>
      <c r="P15" s="531"/>
      <c r="Q15" s="532"/>
      <c r="R15" s="533">
        <v>114527</v>
      </c>
      <c r="S15" s="534"/>
      <c r="T15" s="534"/>
      <c r="U15" s="534"/>
      <c r="V15" s="535"/>
      <c r="W15" s="521" t="s">
        <v>148</v>
      </c>
      <c r="X15" s="443"/>
      <c r="Y15" s="443"/>
      <c r="Z15" s="443"/>
      <c r="AA15" s="443"/>
      <c r="AB15" s="444"/>
      <c r="AC15" s="406">
        <v>18078</v>
      </c>
      <c r="AD15" s="407"/>
      <c r="AE15" s="407"/>
      <c r="AF15" s="407"/>
      <c r="AG15" s="408"/>
      <c r="AH15" s="406">
        <v>18102</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13209154</v>
      </c>
      <c r="BO15" s="426"/>
      <c r="BP15" s="426"/>
      <c r="BQ15" s="426"/>
      <c r="BR15" s="426"/>
      <c r="BS15" s="426"/>
      <c r="BT15" s="426"/>
      <c r="BU15" s="427"/>
      <c r="BV15" s="425">
        <v>12839288</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30.5</v>
      </c>
      <c r="AD16" s="527"/>
      <c r="AE16" s="527"/>
      <c r="AF16" s="527"/>
      <c r="AG16" s="528"/>
      <c r="AH16" s="526">
        <v>30.1</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35504863</v>
      </c>
      <c r="BO16" s="431"/>
      <c r="BP16" s="431"/>
      <c r="BQ16" s="431"/>
      <c r="BR16" s="431"/>
      <c r="BS16" s="431"/>
      <c r="BT16" s="431"/>
      <c r="BU16" s="432"/>
      <c r="BV16" s="430">
        <v>34603464</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33328</v>
      </c>
      <c r="AD17" s="407"/>
      <c r="AE17" s="407"/>
      <c r="AF17" s="407"/>
      <c r="AG17" s="408"/>
      <c r="AH17" s="406">
        <v>32864</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16478465</v>
      </c>
      <c r="BO17" s="431"/>
      <c r="BP17" s="431"/>
      <c r="BQ17" s="431"/>
      <c r="BR17" s="431"/>
      <c r="BS17" s="431"/>
      <c r="BT17" s="431"/>
      <c r="BU17" s="432"/>
      <c r="BV17" s="430">
        <v>16148081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158</v>
      </c>
      <c r="C18" s="493"/>
      <c r="D18" s="493"/>
      <c r="E18" s="494"/>
      <c r="F18" s="494"/>
      <c r="G18" s="494"/>
      <c r="H18" s="494"/>
      <c r="I18" s="494"/>
      <c r="J18" s="494"/>
      <c r="K18" s="494"/>
      <c r="L18" s="495">
        <v>1256.42</v>
      </c>
      <c r="M18" s="495"/>
      <c r="N18" s="495"/>
      <c r="O18" s="495"/>
      <c r="P18" s="495"/>
      <c r="Q18" s="495"/>
      <c r="R18" s="496"/>
      <c r="S18" s="496"/>
      <c r="T18" s="496"/>
      <c r="U18" s="496"/>
      <c r="V18" s="497"/>
      <c r="W18" s="511"/>
      <c r="X18" s="512"/>
      <c r="Y18" s="512"/>
      <c r="Z18" s="512"/>
      <c r="AA18" s="512"/>
      <c r="AB18" s="522"/>
      <c r="AC18" s="394">
        <v>56.2</v>
      </c>
      <c r="AD18" s="395"/>
      <c r="AE18" s="395"/>
      <c r="AF18" s="395"/>
      <c r="AG18" s="498"/>
      <c r="AH18" s="394">
        <v>54.6</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39316211</v>
      </c>
      <c r="BO18" s="431"/>
      <c r="BP18" s="431"/>
      <c r="BQ18" s="431"/>
      <c r="BR18" s="431"/>
      <c r="BS18" s="431"/>
      <c r="BT18" s="431"/>
      <c r="BU18" s="432"/>
      <c r="BV18" s="430">
        <v>38857658</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160</v>
      </c>
      <c r="C19" s="493"/>
      <c r="D19" s="493"/>
      <c r="E19" s="494"/>
      <c r="F19" s="494"/>
      <c r="G19" s="494"/>
      <c r="H19" s="494"/>
      <c r="I19" s="494"/>
      <c r="J19" s="494"/>
      <c r="K19" s="494"/>
      <c r="L19" s="500">
        <v>89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52914908</v>
      </c>
      <c r="BO19" s="431"/>
      <c r="BP19" s="431"/>
      <c r="BQ19" s="431"/>
      <c r="BR19" s="431"/>
      <c r="BS19" s="431"/>
      <c r="BT19" s="431"/>
      <c r="BU19" s="432"/>
      <c r="BV19" s="430">
        <v>47988164</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162</v>
      </c>
      <c r="C20" s="493"/>
      <c r="D20" s="493"/>
      <c r="E20" s="494"/>
      <c r="F20" s="494"/>
      <c r="G20" s="494"/>
      <c r="H20" s="494"/>
      <c r="I20" s="494"/>
      <c r="J20" s="494"/>
      <c r="K20" s="494"/>
      <c r="L20" s="500">
        <v>42232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75610091</v>
      </c>
      <c r="BO23" s="431"/>
      <c r="BP23" s="431"/>
      <c r="BQ23" s="431"/>
      <c r="BR23" s="431"/>
      <c r="BS23" s="431"/>
      <c r="BT23" s="431"/>
      <c r="BU23" s="432"/>
      <c r="BV23" s="430">
        <v>79253813</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171</v>
      </c>
      <c r="F24" s="404"/>
      <c r="G24" s="404"/>
      <c r="H24" s="404"/>
      <c r="I24" s="404"/>
      <c r="J24" s="404"/>
      <c r="K24" s="405"/>
      <c r="L24" s="406">
        <v>1</v>
      </c>
      <c r="M24" s="407"/>
      <c r="N24" s="407"/>
      <c r="O24" s="407"/>
      <c r="P24" s="408"/>
      <c r="Q24" s="406">
        <v>8640</v>
      </c>
      <c r="R24" s="407"/>
      <c r="S24" s="407"/>
      <c r="T24" s="407"/>
      <c r="U24" s="407"/>
      <c r="V24" s="408"/>
      <c r="W24" s="472"/>
      <c r="X24" s="463"/>
      <c r="Y24" s="464"/>
      <c r="Z24" s="403" t="s">
        <v>172</v>
      </c>
      <c r="AA24" s="404"/>
      <c r="AB24" s="404"/>
      <c r="AC24" s="404"/>
      <c r="AD24" s="404"/>
      <c r="AE24" s="404"/>
      <c r="AF24" s="404"/>
      <c r="AG24" s="405"/>
      <c r="AH24" s="406">
        <v>1085</v>
      </c>
      <c r="AI24" s="407"/>
      <c r="AJ24" s="407"/>
      <c r="AK24" s="407"/>
      <c r="AL24" s="408"/>
      <c r="AM24" s="406">
        <v>3417750</v>
      </c>
      <c r="AN24" s="407"/>
      <c r="AO24" s="407"/>
      <c r="AP24" s="407"/>
      <c r="AQ24" s="407"/>
      <c r="AR24" s="408"/>
      <c r="AS24" s="406">
        <v>3150</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69868893</v>
      </c>
      <c r="BO24" s="431"/>
      <c r="BP24" s="431"/>
      <c r="BQ24" s="431"/>
      <c r="BR24" s="431"/>
      <c r="BS24" s="431"/>
      <c r="BT24" s="431"/>
      <c r="BU24" s="432"/>
      <c r="BV24" s="430">
        <v>72524317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174</v>
      </c>
      <c r="F25" s="404"/>
      <c r="G25" s="404"/>
      <c r="H25" s="404"/>
      <c r="I25" s="404"/>
      <c r="J25" s="404"/>
      <c r="K25" s="405"/>
      <c r="L25" s="406">
        <v>2</v>
      </c>
      <c r="M25" s="407"/>
      <c r="N25" s="407"/>
      <c r="O25" s="407"/>
      <c r="P25" s="408"/>
      <c r="Q25" s="406">
        <v>6980</v>
      </c>
      <c r="R25" s="407"/>
      <c r="S25" s="407"/>
      <c r="T25" s="407"/>
      <c r="U25" s="407"/>
      <c r="V25" s="408"/>
      <c r="W25" s="472"/>
      <c r="X25" s="463"/>
      <c r="Y25" s="464"/>
      <c r="Z25" s="403" t="s">
        <v>175</v>
      </c>
      <c r="AA25" s="404"/>
      <c r="AB25" s="404"/>
      <c r="AC25" s="404"/>
      <c r="AD25" s="404"/>
      <c r="AE25" s="404"/>
      <c r="AF25" s="404"/>
      <c r="AG25" s="405"/>
      <c r="AH25" s="406">
        <v>215</v>
      </c>
      <c r="AI25" s="407"/>
      <c r="AJ25" s="407"/>
      <c r="AK25" s="407"/>
      <c r="AL25" s="408"/>
      <c r="AM25" s="406">
        <v>664995</v>
      </c>
      <c r="AN25" s="407"/>
      <c r="AO25" s="407"/>
      <c r="AP25" s="407"/>
      <c r="AQ25" s="407"/>
      <c r="AR25" s="408"/>
      <c r="AS25" s="406">
        <v>3093</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2362092</v>
      </c>
      <c r="BO25" s="426"/>
      <c r="BP25" s="426"/>
      <c r="BQ25" s="426"/>
      <c r="BR25" s="426"/>
      <c r="BS25" s="426"/>
      <c r="BT25" s="426"/>
      <c r="BU25" s="427"/>
      <c r="BV25" s="425">
        <v>2630103</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177</v>
      </c>
      <c r="F26" s="404"/>
      <c r="G26" s="404"/>
      <c r="H26" s="404"/>
      <c r="I26" s="404"/>
      <c r="J26" s="404"/>
      <c r="K26" s="405"/>
      <c r="L26" s="406">
        <v>1</v>
      </c>
      <c r="M26" s="407"/>
      <c r="N26" s="407"/>
      <c r="O26" s="407"/>
      <c r="P26" s="408"/>
      <c r="Q26" s="406">
        <v>6170</v>
      </c>
      <c r="R26" s="407"/>
      <c r="S26" s="407"/>
      <c r="T26" s="407"/>
      <c r="U26" s="407"/>
      <c r="V26" s="408"/>
      <c r="W26" s="472"/>
      <c r="X26" s="463"/>
      <c r="Y26" s="464"/>
      <c r="Z26" s="403" t="s">
        <v>178</v>
      </c>
      <c r="AA26" s="485"/>
      <c r="AB26" s="485"/>
      <c r="AC26" s="485"/>
      <c r="AD26" s="485"/>
      <c r="AE26" s="485"/>
      <c r="AF26" s="485"/>
      <c r="AG26" s="486"/>
      <c r="AH26" s="406">
        <v>44</v>
      </c>
      <c r="AI26" s="407"/>
      <c r="AJ26" s="407"/>
      <c r="AK26" s="407"/>
      <c r="AL26" s="408"/>
      <c r="AM26" s="406">
        <v>136400</v>
      </c>
      <c r="AN26" s="407"/>
      <c r="AO26" s="407"/>
      <c r="AP26" s="407"/>
      <c r="AQ26" s="407"/>
      <c r="AR26" s="408"/>
      <c r="AS26" s="406">
        <v>3100</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180</v>
      </c>
      <c r="BO26" s="431"/>
      <c r="BP26" s="431"/>
      <c r="BQ26" s="431"/>
      <c r="BR26" s="431"/>
      <c r="BS26" s="431"/>
      <c r="BT26" s="431"/>
      <c r="BU26" s="432"/>
      <c r="BV26" s="430" t="s">
        <v>180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181</v>
      </c>
      <c r="F27" s="404"/>
      <c r="G27" s="404"/>
      <c r="H27" s="404"/>
      <c r="I27" s="404"/>
      <c r="J27" s="404"/>
      <c r="K27" s="405"/>
      <c r="L27" s="406">
        <v>1</v>
      </c>
      <c r="M27" s="407"/>
      <c r="N27" s="407"/>
      <c r="O27" s="407"/>
      <c r="P27" s="408"/>
      <c r="Q27" s="406">
        <v>4380</v>
      </c>
      <c r="R27" s="407"/>
      <c r="S27" s="407"/>
      <c r="T27" s="407"/>
      <c r="U27" s="407"/>
      <c r="V27" s="408"/>
      <c r="W27" s="472"/>
      <c r="X27" s="463"/>
      <c r="Y27" s="464"/>
      <c r="Z27" s="403" t="s">
        <v>182</v>
      </c>
      <c r="AA27" s="404"/>
      <c r="AB27" s="404"/>
      <c r="AC27" s="404"/>
      <c r="AD27" s="404"/>
      <c r="AE27" s="404"/>
      <c r="AF27" s="404"/>
      <c r="AG27" s="405"/>
      <c r="AH27" s="406">
        <v>32</v>
      </c>
      <c r="AI27" s="407"/>
      <c r="AJ27" s="407"/>
      <c r="AK27" s="407"/>
      <c r="AL27" s="408"/>
      <c r="AM27" s="406">
        <v>90016</v>
      </c>
      <c r="AN27" s="407"/>
      <c r="AO27" s="407"/>
      <c r="AP27" s="407"/>
      <c r="AQ27" s="407"/>
      <c r="AR27" s="408"/>
      <c r="AS27" s="406">
        <v>2813</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v>1050000</v>
      </c>
      <c r="BO27" s="434"/>
      <c r="BP27" s="434"/>
      <c r="BQ27" s="434"/>
      <c r="BR27" s="434"/>
      <c r="BS27" s="434"/>
      <c r="BT27" s="434"/>
      <c r="BU27" s="435"/>
      <c r="BV27" s="433">
        <v>1050000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184</v>
      </c>
      <c r="F28" s="404"/>
      <c r="G28" s="404"/>
      <c r="H28" s="404"/>
      <c r="I28" s="404"/>
      <c r="J28" s="404"/>
      <c r="K28" s="405"/>
      <c r="L28" s="406">
        <v>1</v>
      </c>
      <c r="M28" s="407"/>
      <c r="N28" s="407"/>
      <c r="O28" s="407"/>
      <c r="P28" s="408"/>
      <c r="Q28" s="406">
        <v>3860</v>
      </c>
      <c r="R28" s="407"/>
      <c r="S28" s="407"/>
      <c r="T28" s="407"/>
      <c r="U28" s="407"/>
      <c r="V28" s="408"/>
      <c r="W28" s="472"/>
      <c r="X28" s="463"/>
      <c r="Y28" s="464"/>
      <c r="Z28" s="403" t="s">
        <v>185</v>
      </c>
      <c r="AA28" s="404"/>
      <c r="AB28" s="404"/>
      <c r="AC28" s="404"/>
      <c r="AD28" s="404"/>
      <c r="AE28" s="404"/>
      <c r="AF28" s="404"/>
      <c r="AG28" s="405"/>
      <c r="AH28" s="406" t="s">
        <v>180</v>
      </c>
      <c r="AI28" s="407"/>
      <c r="AJ28" s="407"/>
      <c r="AK28" s="407"/>
      <c r="AL28" s="408"/>
      <c r="AM28" s="406" t="s">
        <v>180</v>
      </c>
      <c r="AN28" s="407"/>
      <c r="AO28" s="407"/>
      <c r="AP28" s="407"/>
      <c r="AQ28" s="407"/>
      <c r="AR28" s="408"/>
      <c r="AS28" s="406" t="s">
        <v>180</v>
      </c>
      <c r="AT28" s="407"/>
      <c r="AU28" s="407"/>
      <c r="AV28" s="407"/>
      <c r="AW28" s="407"/>
      <c r="AX28" s="409"/>
      <c r="AY28" s="413" t="s">
        <v>186</v>
      </c>
      <c r="AZ28" s="414"/>
      <c r="BA28" s="414"/>
      <c r="BB28" s="415"/>
      <c r="BC28" s="422" t="s">
        <v>48</v>
      </c>
      <c r="BD28" s="423"/>
      <c r="BE28" s="423"/>
      <c r="BF28" s="423"/>
      <c r="BG28" s="423"/>
      <c r="BH28" s="423"/>
      <c r="BI28" s="423"/>
      <c r="BJ28" s="423"/>
      <c r="BK28" s="423"/>
      <c r="BL28" s="423"/>
      <c r="BM28" s="424"/>
      <c r="BN28" s="425">
        <v>2815547</v>
      </c>
      <c r="BO28" s="426"/>
      <c r="BP28" s="426"/>
      <c r="BQ28" s="426"/>
      <c r="BR28" s="426"/>
      <c r="BS28" s="426"/>
      <c r="BT28" s="426"/>
      <c r="BU28" s="427"/>
      <c r="BV28" s="425">
        <v>3863779</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187</v>
      </c>
      <c r="F29" s="404"/>
      <c r="G29" s="404"/>
      <c r="H29" s="404"/>
      <c r="I29" s="404"/>
      <c r="J29" s="404"/>
      <c r="K29" s="405"/>
      <c r="L29" s="406">
        <v>28</v>
      </c>
      <c r="M29" s="407"/>
      <c r="N29" s="407"/>
      <c r="O29" s="407"/>
      <c r="P29" s="408"/>
      <c r="Q29" s="406">
        <v>3600</v>
      </c>
      <c r="R29" s="407"/>
      <c r="S29" s="407"/>
      <c r="T29" s="407"/>
      <c r="U29" s="407"/>
      <c r="V29" s="408"/>
      <c r="W29" s="473"/>
      <c r="X29" s="474"/>
      <c r="Y29" s="475"/>
      <c r="Z29" s="403" t="s">
        <v>188</v>
      </c>
      <c r="AA29" s="404"/>
      <c r="AB29" s="404"/>
      <c r="AC29" s="404"/>
      <c r="AD29" s="404"/>
      <c r="AE29" s="404"/>
      <c r="AF29" s="404"/>
      <c r="AG29" s="405"/>
      <c r="AH29" s="406">
        <v>1117</v>
      </c>
      <c r="AI29" s="407"/>
      <c r="AJ29" s="407"/>
      <c r="AK29" s="407"/>
      <c r="AL29" s="408"/>
      <c r="AM29" s="406">
        <v>3507766</v>
      </c>
      <c r="AN29" s="407"/>
      <c r="AO29" s="407"/>
      <c r="AP29" s="407"/>
      <c r="AQ29" s="407"/>
      <c r="AR29" s="408"/>
      <c r="AS29" s="406">
        <v>3140</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v>14190985</v>
      </c>
      <c r="BO29" s="431"/>
      <c r="BP29" s="431"/>
      <c r="BQ29" s="431"/>
      <c r="BR29" s="431"/>
      <c r="BS29" s="431"/>
      <c r="BT29" s="431"/>
      <c r="BU29" s="432"/>
      <c r="BV29" s="430">
        <v>16793474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190</v>
      </c>
      <c r="X30" s="483"/>
      <c r="Y30" s="483"/>
      <c r="Z30" s="483"/>
      <c r="AA30" s="483"/>
      <c r="AB30" s="483"/>
      <c r="AC30" s="483"/>
      <c r="AD30" s="483"/>
      <c r="AE30" s="483"/>
      <c r="AF30" s="483"/>
      <c r="AG30" s="484"/>
      <c r="AH30" s="394">
        <v>97.9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3576583</v>
      </c>
      <c r="BO30" s="434"/>
      <c r="BP30" s="434"/>
      <c r="BQ30" s="434"/>
      <c r="BR30" s="434"/>
      <c r="BS30" s="434"/>
      <c r="BT30" s="434"/>
      <c r="BU30" s="435"/>
      <c r="BV30" s="433">
        <v>3533499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197</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197</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5</v>
      </c>
      <c r="V34" s="389"/>
      <c r="W34" s="388" t="str">
        <f>IF('各会計、関係団体の財政状況及び健全化判断比率'!B28="","",'各会計、関係団体の財政状況及び健全化判断比率'!B28)</f>
        <v>国民健康保険特別会計（事業勘定）</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IF('各会計、関係団体の財政状況及び健全化判断比率'!B31="","",'各会計、関係団体の財政状況及び健全化判断比率'!B31)</f>
        <v>一関市水道事業</v>
      </c>
      <c r="AP34" s="388"/>
      <c r="AQ34" s="388"/>
      <c r="AR34" s="388"/>
      <c r="AS34" s="388"/>
      <c r="AT34" s="388"/>
      <c r="AU34" s="388"/>
      <c r="AV34" s="388"/>
      <c r="AW34" s="388"/>
      <c r="AX34" s="388"/>
      <c r="AY34" s="388"/>
      <c r="AZ34" s="388"/>
      <c r="BA34" s="388"/>
      <c r="BB34" s="388"/>
      <c r="BC34" s="388"/>
      <c r="BD34" s="214"/>
      <c r="BE34" s="389">
        <f>IF(BG34="","",MAX(C34:D43,U34:V43,AM34:AN43)+1)</f>
        <v>12</v>
      </c>
      <c r="BF34" s="389"/>
      <c r="BG34" s="388" t="str">
        <f>IF('各会計、関係団体の財政状況及び健全化判断比率'!B35="","",'各会計、関係団体の財政状況及び健全化判断比率'!B35)</f>
        <v>浄化槽事業</v>
      </c>
      <c r="BH34" s="388"/>
      <c r="BI34" s="388"/>
      <c r="BJ34" s="388"/>
      <c r="BK34" s="388"/>
      <c r="BL34" s="388"/>
      <c r="BM34" s="388"/>
      <c r="BN34" s="388"/>
      <c r="BO34" s="388"/>
      <c r="BP34" s="388"/>
      <c r="BQ34" s="388"/>
      <c r="BR34" s="388"/>
      <c r="BS34" s="388"/>
      <c r="BT34" s="388"/>
      <c r="BU34" s="388"/>
      <c r="BV34" s="214"/>
      <c r="BW34" s="389">
        <f>IF(BY34="","",MAX(C34:D43,U34:V43,AM34:AN43,BE34:BF43)+1)</f>
        <v>14</v>
      </c>
      <c r="BX34" s="389"/>
      <c r="BY34" s="388" t="str">
        <f>IF('各会計、関係団体の財政状況及び健全化判断比率'!B68="","",'各会計、関係団体の財政状況及び健全化判断比率'!B68)</f>
        <v>一関地区広域行政組合</v>
      </c>
      <c r="BZ34" s="388"/>
      <c r="CA34" s="388"/>
      <c r="CB34" s="388"/>
      <c r="CC34" s="388"/>
      <c r="CD34" s="388"/>
      <c r="CE34" s="388"/>
      <c r="CF34" s="388"/>
      <c r="CG34" s="388"/>
      <c r="CH34" s="388"/>
      <c r="CI34" s="388"/>
      <c r="CJ34" s="388"/>
      <c r="CK34" s="388"/>
      <c r="CL34" s="388"/>
      <c r="CM34" s="388"/>
      <c r="CN34" s="214"/>
      <c r="CO34" s="389">
        <f>IF(CQ34="","",MAX(C34:D43,U34:V43,AM34:AN43,BE34:BF43,BW34:BX43)+1)</f>
        <v>17</v>
      </c>
      <c r="CP34" s="389"/>
      <c r="CQ34" s="388" t="str">
        <f>IF('各会計、関係団体の財政状況及び健全化判断比率'!BS7="","",'各会計、関係団体の財政状況及び健全化判断比率'!BS7)</f>
        <v>岩手県南技術研究センター</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都市施設等管理特別会計</v>
      </c>
      <c r="F35" s="388"/>
      <c r="G35" s="388"/>
      <c r="H35" s="388"/>
      <c r="I35" s="388"/>
      <c r="J35" s="388"/>
      <c r="K35" s="388"/>
      <c r="L35" s="388"/>
      <c r="M35" s="388"/>
      <c r="N35" s="388"/>
      <c r="O35" s="388"/>
      <c r="P35" s="388"/>
      <c r="Q35" s="388"/>
      <c r="R35" s="388"/>
      <c r="S35" s="388"/>
      <c r="T35" s="214"/>
      <c r="U35" s="389">
        <f>IF(W35="","",U34+1)</f>
        <v>6</v>
      </c>
      <c r="V35" s="389"/>
      <c r="W35" s="388" t="str">
        <f>IF('各会計、関係団体の財政状況及び健全化判断比率'!B29="","",'各会計、関係団体の財政状況及び健全化判断比率'!B29)</f>
        <v>国民健康保険特別会計（直営診療施設勘定）</v>
      </c>
      <c r="X35" s="388"/>
      <c r="Y35" s="388"/>
      <c r="Z35" s="388"/>
      <c r="AA35" s="388"/>
      <c r="AB35" s="388"/>
      <c r="AC35" s="388"/>
      <c r="AD35" s="388"/>
      <c r="AE35" s="388"/>
      <c r="AF35" s="388"/>
      <c r="AG35" s="388"/>
      <c r="AH35" s="388"/>
      <c r="AI35" s="388"/>
      <c r="AJ35" s="388"/>
      <c r="AK35" s="388"/>
      <c r="AL35" s="214"/>
      <c r="AM35" s="389">
        <f t="shared" ref="AM35:AM43" si="0">IF(AO35="","",AM34+1)</f>
        <v>9</v>
      </c>
      <c r="AN35" s="389"/>
      <c r="AO35" s="388" t="str">
        <f>IF('各会計、関係団体の財政状況及び健全化判断比率'!B32="","",'各会計、関係団体の財政状況及び健全化判断比率'!B32)</f>
        <v>一関市工業用水道事業</v>
      </c>
      <c r="AP35" s="388"/>
      <c r="AQ35" s="388"/>
      <c r="AR35" s="388"/>
      <c r="AS35" s="388"/>
      <c r="AT35" s="388"/>
      <c r="AU35" s="388"/>
      <c r="AV35" s="388"/>
      <c r="AW35" s="388"/>
      <c r="AX35" s="388"/>
      <c r="AY35" s="388"/>
      <c r="AZ35" s="388"/>
      <c r="BA35" s="388"/>
      <c r="BB35" s="388"/>
      <c r="BC35" s="388"/>
      <c r="BD35" s="214"/>
      <c r="BE35" s="389">
        <f t="shared" ref="BE35:BE43" si="1">IF(BG35="","",BE34+1)</f>
        <v>13</v>
      </c>
      <c r="BF35" s="389"/>
      <c r="BG35" s="388" t="str">
        <f>IF('各会計、関係団体の財政状況及び健全化判断比率'!B36="","",'各会計、関係団体の財政状況及び健全化判断比率'!B36)</f>
        <v>工業団地整備事業</v>
      </c>
      <c r="BH35" s="388"/>
      <c r="BI35" s="388"/>
      <c r="BJ35" s="388"/>
      <c r="BK35" s="388"/>
      <c r="BL35" s="388"/>
      <c r="BM35" s="388"/>
      <c r="BN35" s="388"/>
      <c r="BO35" s="388"/>
      <c r="BP35" s="388"/>
      <c r="BQ35" s="388"/>
      <c r="BR35" s="388"/>
      <c r="BS35" s="388"/>
      <c r="BT35" s="388"/>
      <c r="BU35" s="388"/>
      <c r="BV35" s="214"/>
      <c r="BW35" s="389">
        <f t="shared" ref="BW35:BW43" si="2">IF(BY35="","",BW34+1)</f>
        <v>15</v>
      </c>
      <c r="BX35" s="389"/>
      <c r="BY35" s="388" t="str">
        <f>IF('各会計、関係団体の財政状況及び健全化判断比率'!B69="","",'各会計、関係団体の財政状況及び健全化判断比率'!B69)</f>
        <v>岩手県市町村総合事務組合</v>
      </c>
      <c r="BZ35" s="388"/>
      <c r="CA35" s="388"/>
      <c r="CB35" s="388"/>
      <c r="CC35" s="388"/>
      <c r="CD35" s="388"/>
      <c r="CE35" s="388"/>
      <c r="CF35" s="388"/>
      <c r="CG35" s="388"/>
      <c r="CH35" s="388"/>
      <c r="CI35" s="388"/>
      <c r="CJ35" s="388"/>
      <c r="CK35" s="388"/>
      <c r="CL35" s="388"/>
      <c r="CM35" s="388"/>
      <c r="CN35" s="214"/>
      <c r="CO35" s="389">
        <f t="shared" ref="CO35:CO43" si="3">IF(CQ35="","",CO34+1)</f>
        <v>18</v>
      </c>
      <c r="CP35" s="389"/>
      <c r="CQ35" s="388" t="str">
        <f>IF('各会計、関係団体の財政状況及び健全化判断比率'!BS8="","",'各会計、関係団体の財政状況及び健全化判断比率'!BS8)</f>
        <v>一関地区土地開発公社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f>IF(E36="","",C35+1)</f>
        <v>3</v>
      </c>
      <c r="D36" s="389"/>
      <c r="E36" s="388" t="str">
        <f>IF('各会計、関係団体の財政状況及び健全化判断比率'!B9="","",'各会計、関係団体の財政状況及び健全化判断比率'!B9)</f>
        <v>市営バス事業特別会計</v>
      </c>
      <c r="F36" s="388"/>
      <c r="G36" s="388"/>
      <c r="H36" s="388"/>
      <c r="I36" s="388"/>
      <c r="J36" s="388"/>
      <c r="K36" s="388"/>
      <c r="L36" s="388"/>
      <c r="M36" s="388"/>
      <c r="N36" s="388"/>
      <c r="O36" s="388"/>
      <c r="P36" s="388"/>
      <c r="Q36" s="388"/>
      <c r="R36" s="388"/>
      <c r="S36" s="388"/>
      <c r="T36" s="214"/>
      <c r="U36" s="389">
        <f t="shared" ref="U36:U43" si="4">IF(W36="","",U35+1)</f>
        <v>7</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10</v>
      </c>
      <c r="AN36" s="389"/>
      <c r="AO36" s="388" t="str">
        <f>IF('各会計、関係団体の財政状況及び健全化判断比率'!B33="","",'各会計、関係団体の財政状況及び健全化判断比率'!B33)</f>
        <v>一関市下水道事業</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16</v>
      </c>
      <c r="BX36" s="389"/>
      <c r="BY36" s="388" t="str">
        <f>IF('各会計、関係団体の財政状況及び健全化判断比率'!B70="","",'各会計、関係団体の財政状況及び健全化判断比率'!B70)</f>
        <v>岩手県後期高齢者医療広域連合</v>
      </c>
      <c r="BZ36" s="388"/>
      <c r="CA36" s="388"/>
      <c r="CB36" s="388"/>
      <c r="CC36" s="388"/>
      <c r="CD36" s="388"/>
      <c r="CE36" s="388"/>
      <c r="CF36" s="388"/>
      <c r="CG36" s="388"/>
      <c r="CH36" s="388"/>
      <c r="CI36" s="388"/>
      <c r="CJ36" s="388"/>
      <c r="CK36" s="388"/>
      <c r="CL36" s="388"/>
      <c r="CM36" s="388"/>
      <c r="CN36" s="214"/>
      <c r="CO36" s="389">
        <f t="shared" si="3"/>
        <v>19</v>
      </c>
      <c r="CP36" s="389"/>
      <c r="CQ36" s="388" t="str">
        <f>IF('各会計、関係団体の財政状況及び健全化判断比率'!BS9="","",'各会計、関係団体の財政状況及び健全化判断比率'!BS9)</f>
        <v>花泉観光開発</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f>IF(E37="","",C36+1)</f>
        <v>4</v>
      </c>
      <c r="D37" s="389"/>
      <c r="E37" s="388" t="str">
        <f>IF('各会計、関係団体の財政状況及び健全化判断比率'!B10="","",'各会計、関係団体の財政状況及び健全化判断比率'!B10)</f>
        <v>物品調達特別会計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f t="shared" si="0"/>
        <v>11</v>
      </c>
      <c r="AN37" s="389"/>
      <c r="AO37" s="388" t="str">
        <f>IF('各会計、関係団体の財政状況及び健全化判断比率'!B34="","",'各会計、関係団体の財政状況及び健全化判断比率'!B34)</f>
        <v>一関市病院事業</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t="str">
        <f t="shared" si="2"/>
        <v/>
      </c>
      <c r="BX37" s="389"/>
      <c r="BY37" s="388" t="str">
        <f>IF('各会計、関係団体の財政状況及び健全化判断比率'!B71="","",'各会計、関係団体の財政状況及び健全化判断比率'!B71)</f>
        <v/>
      </c>
      <c r="BZ37" s="388"/>
      <c r="CA37" s="388"/>
      <c r="CB37" s="388"/>
      <c r="CC37" s="388"/>
      <c r="CD37" s="388"/>
      <c r="CE37" s="388"/>
      <c r="CF37" s="388"/>
      <c r="CG37" s="388"/>
      <c r="CH37" s="388"/>
      <c r="CI37" s="388"/>
      <c r="CJ37" s="388"/>
      <c r="CK37" s="388"/>
      <c r="CL37" s="388"/>
      <c r="CM37" s="388"/>
      <c r="CN37" s="214"/>
      <c r="CO37" s="389">
        <f t="shared" si="3"/>
        <v>20</v>
      </c>
      <c r="CP37" s="389"/>
      <c r="CQ37" s="388" t="str">
        <f>IF('各会計、関係団体の財政状況及び健全化判断比率'!BS10="","",'各会計、関係団体の財政状況及び健全化判断比率'!BS10)</f>
        <v>室根総合開発</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str">
        <f t="shared" si="2"/>
        <v/>
      </c>
      <c r="BX38" s="389"/>
      <c r="BY38" s="388" t="str">
        <f>IF('各会計、関係団体の財政状況及び健全化判断比率'!B72="","",'各会計、関係団体の財政状況及び健全化判断比率'!B72)</f>
        <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PshVyP+Qkyh6X8XFmtxnzrutW63ECIc6mwJLOOKKANVIIdkg6YeoDtFbaj7j3H9KkC0pekne1jGD+ZIxsMOkRA==" saltValue="v6iEAgyYr0dHut0MTpFo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J27" zoomScaleSheetLayoutView="100" workbookViewId="0">
      <selection activeCell="L19" sqref="L19:V19"/>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12" t="s">
        <v>567</v>
      </c>
      <c r="D34" s="1212"/>
      <c r="E34" s="1213"/>
      <c r="F34" s="32">
        <v>5.8</v>
      </c>
      <c r="G34" s="33">
        <v>5.83</v>
      </c>
      <c r="H34" s="33">
        <v>4.79</v>
      </c>
      <c r="I34" s="33">
        <v>5.05</v>
      </c>
      <c r="J34" s="34">
        <v>10.35</v>
      </c>
      <c r="K34" s="22"/>
      <c r="L34" s="22"/>
      <c r="M34" s="22"/>
      <c r="N34" s="22"/>
      <c r="O34" s="22"/>
      <c r="P34" s="22"/>
    </row>
    <row r="35" spans="1:16" ht="39" customHeight="1">
      <c r="A35" s="22"/>
      <c r="B35" s="35"/>
      <c r="C35" s="1206" t="s">
        <v>568</v>
      </c>
      <c r="D35" s="1207"/>
      <c r="E35" s="1208"/>
      <c r="F35" s="36">
        <v>5.33</v>
      </c>
      <c r="G35" s="37">
        <v>5.45</v>
      </c>
      <c r="H35" s="37">
        <v>4.9800000000000004</v>
      </c>
      <c r="I35" s="37">
        <v>4.55</v>
      </c>
      <c r="J35" s="38">
        <v>4.4000000000000004</v>
      </c>
      <c r="K35" s="22"/>
      <c r="L35" s="22"/>
      <c r="M35" s="22"/>
      <c r="N35" s="22"/>
      <c r="O35" s="22"/>
      <c r="P35" s="22"/>
    </row>
    <row r="36" spans="1:16" ht="39" customHeight="1">
      <c r="A36" s="22"/>
      <c r="B36" s="35"/>
      <c r="C36" s="1206" t="s">
        <v>569</v>
      </c>
      <c r="D36" s="1207"/>
      <c r="E36" s="1208"/>
      <c r="F36" s="36">
        <v>1.75</v>
      </c>
      <c r="G36" s="37">
        <v>2.0299999999999998</v>
      </c>
      <c r="H36" s="37">
        <v>2.13</v>
      </c>
      <c r="I36" s="37">
        <v>2.2599999999999998</v>
      </c>
      <c r="J36" s="38">
        <v>2.54</v>
      </c>
      <c r="K36" s="22"/>
      <c r="L36" s="22"/>
      <c r="M36" s="22"/>
      <c r="N36" s="22"/>
      <c r="O36" s="22"/>
      <c r="P36" s="22"/>
    </row>
    <row r="37" spans="1:16" ht="39" customHeight="1">
      <c r="A37" s="22"/>
      <c r="B37" s="35"/>
      <c r="C37" s="1206" t="s">
        <v>570</v>
      </c>
      <c r="D37" s="1207"/>
      <c r="E37" s="1208"/>
      <c r="F37" s="36" t="s">
        <v>518</v>
      </c>
      <c r="G37" s="37" t="s">
        <v>518</v>
      </c>
      <c r="H37" s="37" t="s">
        <v>518</v>
      </c>
      <c r="I37" s="37" t="s">
        <v>518</v>
      </c>
      <c r="J37" s="38">
        <v>0.35</v>
      </c>
      <c r="K37" s="22"/>
      <c r="L37" s="22"/>
      <c r="M37" s="22"/>
      <c r="N37" s="22"/>
      <c r="O37" s="22"/>
      <c r="P37" s="22"/>
    </row>
    <row r="38" spans="1:16" ht="39" customHeight="1">
      <c r="A38" s="22"/>
      <c r="B38" s="35"/>
      <c r="C38" s="1206" t="s">
        <v>571</v>
      </c>
      <c r="D38" s="1207"/>
      <c r="E38" s="1208"/>
      <c r="F38" s="36">
        <v>0.15</v>
      </c>
      <c r="G38" s="37">
        <v>0.18</v>
      </c>
      <c r="H38" s="37">
        <v>0.18</v>
      </c>
      <c r="I38" s="37">
        <v>0.22</v>
      </c>
      <c r="J38" s="38">
        <v>0.27</v>
      </c>
      <c r="K38" s="22"/>
      <c r="L38" s="22"/>
      <c r="M38" s="22"/>
      <c r="N38" s="22"/>
      <c r="O38" s="22"/>
      <c r="P38" s="22"/>
    </row>
    <row r="39" spans="1:16" ht="39" customHeight="1">
      <c r="A39" s="22"/>
      <c r="B39" s="35"/>
      <c r="C39" s="1206" t="s">
        <v>572</v>
      </c>
      <c r="D39" s="1207"/>
      <c r="E39" s="1208"/>
      <c r="F39" s="36">
        <v>0.71</v>
      </c>
      <c r="G39" s="37">
        <v>0.97</v>
      </c>
      <c r="H39" s="37">
        <v>0.25</v>
      </c>
      <c r="I39" s="37">
        <v>0.4</v>
      </c>
      <c r="J39" s="38">
        <v>0.15</v>
      </c>
      <c r="K39" s="22"/>
      <c r="L39" s="22"/>
      <c r="M39" s="22"/>
      <c r="N39" s="22"/>
      <c r="O39" s="22"/>
      <c r="P39" s="22"/>
    </row>
    <row r="40" spans="1:16" ht="39" customHeight="1">
      <c r="A40" s="22"/>
      <c r="B40" s="35"/>
      <c r="C40" s="1206" t="s">
        <v>573</v>
      </c>
      <c r="D40" s="1207"/>
      <c r="E40" s="1208"/>
      <c r="F40" s="36">
        <v>0.12</v>
      </c>
      <c r="G40" s="37">
        <v>0.12</v>
      </c>
      <c r="H40" s="37">
        <v>0.12</v>
      </c>
      <c r="I40" s="37">
        <v>0.13</v>
      </c>
      <c r="J40" s="38">
        <v>0.12</v>
      </c>
      <c r="K40" s="22"/>
      <c r="L40" s="22"/>
      <c r="M40" s="22"/>
      <c r="N40" s="22"/>
      <c r="O40" s="22"/>
      <c r="P40" s="22"/>
    </row>
    <row r="41" spans="1:16" ht="39" customHeight="1">
      <c r="A41" s="22"/>
      <c r="B41" s="35"/>
      <c r="C41" s="1206" t="s">
        <v>574</v>
      </c>
      <c r="D41" s="1207"/>
      <c r="E41" s="1208"/>
      <c r="F41" s="36">
        <v>0</v>
      </c>
      <c r="G41" s="37">
        <v>0</v>
      </c>
      <c r="H41" s="37">
        <v>0</v>
      </c>
      <c r="I41" s="37">
        <v>0</v>
      </c>
      <c r="J41" s="38">
        <v>0</v>
      </c>
      <c r="K41" s="22"/>
      <c r="L41" s="22"/>
      <c r="M41" s="22"/>
      <c r="N41" s="22"/>
      <c r="O41" s="22"/>
      <c r="P41" s="22"/>
    </row>
    <row r="42" spans="1:16" ht="39" customHeight="1">
      <c r="A42" s="22"/>
      <c r="B42" s="39"/>
      <c r="C42" s="1206" t="s">
        <v>575</v>
      </c>
      <c r="D42" s="1207"/>
      <c r="E42" s="1208"/>
      <c r="F42" s="36" t="s">
        <v>518</v>
      </c>
      <c r="G42" s="37" t="s">
        <v>518</v>
      </c>
      <c r="H42" s="37" t="s">
        <v>518</v>
      </c>
      <c r="I42" s="37" t="s">
        <v>518</v>
      </c>
      <c r="J42" s="38" t="s">
        <v>518</v>
      </c>
      <c r="K42" s="22"/>
      <c r="L42" s="22"/>
      <c r="M42" s="22"/>
      <c r="N42" s="22"/>
      <c r="O42" s="22"/>
      <c r="P42" s="22"/>
    </row>
    <row r="43" spans="1:16" ht="39" customHeight="1" thickBot="1">
      <c r="A43" s="22"/>
      <c r="B43" s="40"/>
      <c r="C43" s="1209" t="s">
        <v>576</v>
      </c>
      <c r="D43" s="1210"/>
      <c r="E43" s="1211"/>
      <c r="F43" s="41">
        <v>0.33</v>
      </c>
      <c r="G43" s="42">
        <v>0</v>
      </c>
      <c r="H43" s="42">
        <v>0.02</v>
      </c>
      <c r="I43" s="42">
        <v>0.47</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uOHuQyc1kqGL76t8RNABThjY7iGy8wcxbDDpEKkU+Z5qJsF5mD1xwur7J6wRq443rCeJyDtsbW4InKMGFOd/Q==" saltValue="vRg1RfAkOS3tIgmppeB4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0" zoomScale="55" zoomScaleNormal="55" zoomScaleSheetLayoutView="55" workbookViewId="0">
      <selection activeCell="L19" sqref="L19:V1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32" t="s">
        <v>11</v>
      </c>
      <c r="C45" s="1233"/>
      <c r="D45" s="58"/>
      <c r="E45" s="1238" t="s">
        <v>12</v>
      </c>
      <c r="F45" s="1238"/>
      <c r="G45" s="1238"/>
      <c r="H45" s="1238"/>
      <c r="I45" s="1238"/>
      <c r="J45" s="1239"/>
      <c r="K45" s="59">
        <v>8866</v>
      </c>
      <c r="L45" s="60">
        <v>9260</v>
      </c>
      <c r="M45" s="60">
        <v>9280</v>
      </c>
      <c r="N45" s="60">
        <v>9242</v>
      </c>
      <c r="O45" s="61">
        <v>9028</v>
      </c>
      <c r="P45" s="48"/>
      <c r="Q45" s="48"/>
      <c r="R45" s="48"/>
      <c r="S45" s="48"/>
      <c r="T45" s="48"/>
      <c r="U45" s="48"/>
    </row>
    <row r="46" spans="1:21" ht="30.75" customHeight="1">
      <c r="A46" s="48"/>
      <c r="B46" s="1234"/>
      <c r="C46" s="1235"/>
      <c r="D46" s="62"/>
      <c r="E46" s="1216" t="s">
        <v>13</v>
      </c>
      <c r="F46" s="1216"/>
      <c r="G46" s="1216"/>
      <c r="H46" s="1216"/>
      <c r="I46" s="1216"/>
      <c r="J46" s="1217"/>
      <c r="K46" s="63" t="s">
        <v>518</v>
      </c>
      <c r="L46" s="64" t="s">
        <v>518</v>
      </c>
      <c r="M46" s="64" t="s">
        <v>518</v>
      </c>
      <c r="N46" s="64" t="s">
        <v>518</v>
      </c>
      <c r="O46" s="65" t="s">
        <v>518</v>
      </c>
      <c r="P46" s="48"/>
      <c r="Q46" s="48"/>
      <c r="R46" s="48"/>
      <c r="S46" s="48"/>
      <c r="T46" s="48"/>
      <c r="U46" s="48"/>
    </row>
    <row r="47" spans="1:21" ht="30.75" customHeight="1">
      <c r="A47" s="48"/>
      <c r="B47" s="1234"/>
      <c r="C47" s="1235"/>
      <c r="D47" s="62"/>
      <c r="E47" s="1216" t="s">
        <v>14</v>
      </c>
      <c r="F47" s="1216"/>
      <c r="G47" s="1216"/>
      <c r="H47" s="1216"/>
      <c r="I47" s="1216"/>
      <c r="J47" s="1217"/>
      <c r="K47" s="63" t="s">
        <v>518</v>
      </c>
      <c r="L47" s="64" t="s">
        <v>518</v>
      </c>
      <c r="M47" s="64" t="s">
        <v>518</v>
      </c>
      <c r="N47" s="64" t="s">
        <v>518</v>
      </c>
      <c r="O47" s="65" t="s">
        <v>518</v>
      </c>
      <c r="P47" s="48"/>
      <c r="Q47" s="48"/>
      <c r="R47" s="48"/>
      <c r="S47" s="48"/>
      <c r="T47" s="48"/>
      <c r="U47" s="48"/>
    </row>
    <row r="48" spans="1:21" ht="30.75" customHeight="1">
      <c r="A48" s="48"/>
      <c r="B48" s="1234"/>
      <c r="C48" s="1235"/>
      <c r="D48" s="62"/>
      <c r="E48" s="1216" t="s">
        <v>15</v>
      </c>
      <c r="F48" s="1216"/>
      <c r="G48" s="1216"/>
      <c r="H48" s="1216"/>
      <c r="I48" s="1216"/>
      <c r="J48" s="1217"/>
      <c r="K48" s="63">
        <v>2642</v>
      </c>
      <c r="L48" s="64">
        <v>2625</v>
      </c>
      <c r="M48" s="64">
        <v>2757</v>
      </c>
      <c r="N48" s="64">
        <v>2866</v>
      </c>
      <c r="O48" s="65">
        <v>2482</v>
      </c>
      <c r="P48" s="48"/>
      <c r="Q48" s="48"/>
      <c r="R48" s="48"/>
      <c r="S48" s="48"/>
      <c r="T48" s="48"/>
      <c r="U48" s="48"/>
    </row>
    <row r="49" spans="1:21" ht="30.75" customHeight="1">
      <c r="A49" s="48"/>
      <c r="B49" s="1234"/>
      <c r="C49" s="1235"/>
      <c r="D49" s="62"/>
      <c r="E49" s="1216" t="s">
        <v>16</v>
      </c>
      <c r="F49" s="1216"/>
      <c r="G49" s="1216"/>
      <c r="H49" s="1216"/>
      <c r="I49" s="1216"/>
      <c r="J49" s="1217"/>
      <c r="K49" s="63">
        <v>127</v>
      </c>
      <c r="L49" s="64">
        <v>79</v>
      </c>
      <c r="M49" s="64">
        <v>54</v>
      </c>
      <c r="N49" s="64">
        <v>54</v>
      </c>
      <c r="O49" s="65">
        <v>54</v>
      </c>
      <c r="P49" s="48"/>
      <c r="Q49" s="48"/>
      <c r="R49" s="48"/>
      <c r="S49" s="48"/>
      <c r="T49" s="48"/>
      <c r="U49" s="48"/>
    </row>
    <row r="50" spans="1:21" ht="30.75" customHeight="1">
      <c r="A50" s="48"/>
      <c r="B50" s="1234"/>
      <c r="C50" s="1235"/>
      <c r="D50" s="62"/>
      <c r="E50" s="1216" t="s">
        <v>17</v>
      </c>
      <c r="F50" s="1216"/>
      <c r="G50" s="1216"/>
      <c r="H50" s="1216"/>
      <c r="I50" s="1216"/>
      <c r="J50" s="1217"/>
      <c r="K50" s="63">
        <v>438</v>
      </c>
      <c r="L50" s="64">
        <v>386</v>
      </c>
      <c r="M50" s="64">
        <v>346</v>
      </c>
      <c r="N50" s="64">
        <v>285</v>
      </c>
      <c r="O50" s="65">
        <v>222</v>
      </c>
      <c r="P50" s="48"/>
      <c r="Q50" s="48"/>
      <c r="R50" s="48"/>
      <c r="S50" s="48"/>
      <c r="T50" s="48"/>
      <c r="U50" s="48"/>
    </row>
    <row r="51" spans="1:21" ht="30.75" customHeight="1">
      <c r="A51" s="48"/>
      <c r="B51" s="1236"/>
      <c r="C51" s="1237"/>
      <c r="D51" s="66"/>
      <c r="E51" s="1216" t="s">
        <v>18</v>
      </c>
      <c r="F51" s="1216"/>
      <c r="G51" s="1216"/>
      <c r="H51" s="1216"/>
      <c r="I51" s="1216"/>
      <c r="J51" s="1217"/>
      <c r="K51" s="63" t="s">
        <v>518</v>
      </c>
      <c r="L51" s="64" t="s">
        <v>518</v>
      </c>
      <c r="M51" s="64" t="s">
        <v>518</v>
      </c>
      <c r="N51" s="64" t="s">
        <v>518</v>
      </c>
      <c r="O51" s="65" t="s">
        <v>518</v>
      </c>
      <c r="P51" s="48"/>
      <c r="Q51" s="48"/>
      <c r="R51" s="48"/>
      <c r="S51" s="48"/>
      <c r="T51" s="48"/>
      <c r="U51" s="48"/>
    </row>
    <row r="52" spans="1:21" ht="30.75" customHeight="1">
      <c r="A52" s="48"/>
      <c r="B52" s="1214" t="s">
        <v>19</v>
      </c>
      <c r="C52" s="1215"/>
      <c r="D52" s="66"/>
      <c r="E52" s="1216" t="s">
        <v>20</v>
      </c>
      <c r="F52" s="1216"/>
      <c r="G52" s="1216"/>
      <c r="H52" s="1216"/>
      <c r="I52" s="1216"/>
      <c r="J52" s="1217"/>
      <c r="K52" s="63">
        <v>8294</v>
      </c>
      <c r="L52" s="64">
        <v>8554</v>
      </c>
      <c r="M52" s="64">
        <v>8733</v>
      </c>
      <c r="N52" s="64">
        <v>8954</v>
      </c>
      <c r="O52" s="65">
        <v>8775</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3779</v>
      </c>
      <c r="L53" s="69">
        <v>3796</v>
      </c>
      <c r="M53" s="69">
        <v>3704</v>
      </c>
      <c r="N53" s="69">
        <v>3493</v>
      </c>
      <c r="O53" s="70">
        <v>3011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nilR4Le8Laig3EPE62WRJlUseg/XUJkmM9QRcj2AgD137A2olxuq9YBb6b0ErRIj8sgNSUt0FtpFV0+koZ9sA==" saltValue="9u2G4hHRSEyan3vMaPIX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L31" zoomScaleSheetLayoutView="100" workbookViewId="0">
      <selection activeCell="M53" sqref="M53"/>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52" t="s">
        <v>30</v>
      </c>
      <c r="C41" s="1253"/>
      <c r="D41" s="102"/>
      <c r="E41" s="1254" t="s">
        <v>31</v>
      </c>
      <c r="F41" s="1254"/>
      <c r="G41" s="1254"/>
      <c r="H41" s="1255"/>
      <c r="I41" s="103">
        <v>85802</v>
      </c>
      <c r="J41" s="104">
        <v>84085</v>
      </c>
      <c r="K41" s="104">
        <v>81157</v>
      </c>
      <c r="L41" s="104">
        <v>79254</v>
      </c>
      <c r="M41" s="105">
        <v>75610</v>
      </c>
    </row>
    <row r="42" spans="2:13" ht="27.75" customHeight="1">
      <c r="B42" s="1242"/>
      <c r="C42" s="1243"/>
      <c r="D42" s="106"/>
      <c r="E42" s="1246" t="s">
        <v>32</v>
      </c>
      <c r="F42" s="1246"/>
      <c r="G42" s="1246"/>
      <c r="H42" s="1247"/>
      <c r="I42" s="107">
        <v>2241</v>
      </c>
      <c r="J42" s="108">
        <v>1966</v>
      </c>
      <c r="K42" s="108">
        <v>1702</v>
      </c>
      <c r="L42" s="108">
        <v>1493</v>
      </c>
      <c r="M42" s="109">
        <v>1327</v>
      </c>
    </row>
    <row r="43" spans="2:13" ht="27.75" customHeight="1">
      <c r="B43" s="1242"/>
      <c r="C43" s="1243"/>
      <c r="D43" s="106"/>
      <c r="E43" s="1246" t="s">
        <v>33</v>
      </c>
      <c r="F43" s="1246"/>
      <c r="G43" s="1246"/>
      <c r="H43" s="1247"/>
      <c r="I43" s="107">
        <v>34596</v>
      </c>
      <c r="J43" s="108">
        <v>32352</v>
      </c>
      <c r="K43" s="108">
        <v>31542</v>
      </c>
      <c r="L43" s="108">
        <v>30626</v>
      </c>
      <c r="M43" s="109">
        <v>28795</v>
      </c>
    </row>
    <row r="44" spans="2:13" ht="27.75" customHeight="1">
      <c r="B44" s="1242"/>
      <c r="C44" s="1243"/>
      <c r="D44" s="106"/>
      <c r="E44" s="1246" t="s">
        <v>34</v>
      </c>
      <c r="F44" s="1246"/>
      <c r="G44" s="1246"/>
      <c r="H44" s="1247"/>
      <c r="I44" s="107">
        <v>306</v>
      </c>
      <c r="J44" s="108">
        <v>230</v>
      </c>
      <c r="K44" s="108">
        <v>178</v>
      </c>
      <c r="L44" s="108">
        <v>126</v>
      </c>
      <c r="M44" s="109">
        <v>78</v>
      </c>
    </row>
    <row r="45" spans="2:13" ht="27.75" customHeight="1">
      <c r="B45" s="1242"/>
      <c r="C45" s="1243"/>
      <c r="D45" s="106"/>
      <c r="E45" s="1246" t="s">
        <v>35</v>
      </c>
      <c r="F45" s="1246"/>
      <c r="G45" s="1246"/>
      <c r="H45" s="1247"/>
      <c r="I45" s="107">
        <v>11614</v>
      </c>
      <c r="J45" s="108">
        <v>11725</v>
      </c>
      <c r="K45" s="108">
        <v>10896</v>
      </c>
      <c r="L45" s="108">
        <v>10658</v>
      </c>
      <c r="M45" s="109">
        <v>10650</v>
      </c>
    </row>
    <row r="46" spans="2:13" ht="27.75" customHeight="1">
      <c r="B46" s="1242"/>
      <c r="C46" s="1243"/>
      <c r="D46" s="110"/>
      <c r="E46" s="1246" t="s">
        <v>36</v>
      </c>
      <c r="F46" s="1246"/>
      <c r="G46" s="1246"/>
      <c r="H46" s="1247"/>
      <c r="I46" s="107">
        <v>120</v>
      </c>
      <c r="J46" s="108">
        <v>123</v>
      </c>
      <c r="K46" s="108">
        <v>125</v>
      </c>
      <c r="L46" s="108">
        <v>104</v>
      </c>
      <c r="M46" s="109">
        <v>123</v>
      </c>
    </row>
    <row r="47" spans="2:13" ht="27.75" customHeight="1">
      <c r="B47" s="1242"/>
      <c r="C47" s="1243"/>
      <c r="D47" s="111"/>
      <c r="E47" s="1256" t="s">
        <v>37</v>
      </c>
      <c r="F47" s="1257"/>
      <c r="G47" s="1257"/>
      <c r="H47" s="1258"/>
      <c r="I47" s="107" t="s">
        <v>518</v>
      </c>
      <c r="J47" s="108" t="s">
        <v>518</v>
      </c>
      <c r="K47" s="108" t="s">
        <v>518</v>
      </c>
      <c r="L47" s="108" t="s">
        <v>518</v>
      </c>
      <c r="M47" s="109" t="s">
        <v>518</v>
      </c>
    </row>
    <row r="48" spans="2:13" ht="27.75" customHeight="1">
      <c r="B48" s="1242"/>
      <c r="C48" s="1243"/>
      <c r="D48" s="106"/>
      <c r="E48" s="1246" t="s">
        <v>38</v>
      </c>
      <c r="F48" s="1246"/>
      <c r="G48" s="1246"/>
      <c r="H48" s="1247"/>
      <c r="I48" s="107" t="s">
        <v>518</v>
      </c>
      <c r="J48" s="108" t="s">
        <v>518</v>
      </c>
      <c r="K48" s="108" t="s">
        <v>518</v>
      </c>
      <c r="L48" s="108" t="s">
        <v>518</v>
      </c>
      <c r="M48" s="109" t="s">
        <v>518</v>
      </c>
    </row>
    <row r="49" spans="2:13" ht="27.75" customHeight="1">
      <c r="B49" s="1244"/>
      <c r="C49" s="1245"/>
      <c r="D49" s="106"/>
      <c r="E49" s="1246" t="s">
        <v>39</v>
      </c>
      <c r="F49" s="1246"/>
      <c r="G49" s="1246"/>
      <c r="H49" s="1247"/>
      <c r="I49" s="107" t="s">
        <v>518</v>
      </c>
      <c r="J49" s="108" t="s">
        <v>518</v>
      </c>
      <c r="K49" s="108" t="s">
        <v>518</v>
      </c>
      <c r="L49" s="108" t="s">
        <v>518</v>
      </c>
      <c r="M49" s="109" t="s">
        <v>518</v>
      </c>
    </row>
    <row r="50" spans="2:13" ht="27.75" customHeight="1">
      <c r="B50" s="1240" t="s">
        <v>40</v>
      </c>
      <c r="C50" s="1241"/>
      <c r="D50" s="112"/>
      <c r="E50" s="1246" t="s">
        <v>41</v>
      </c>
      <c r="F50" s="1246"/>
      <c r="G50" s="1246"/>
      <c r="H50" s="1247"/>
      <c r="I50" s="107">
        <v>21487</v>
      </c>
      <c r="J50" s="108">
        <v>22688</v>
      </c>
      <c r="K50" s="108">
        <v>24051</v>
      </c>
      <c r="L50" s="108">
        <v>22355</v>
      </c>
      <c r="M50" s="109">
        <v>18786</v>
      </c>
    </row>
    <row r="51" spans="2:13" ht="27.75" customHeight="1">
      <c r="B51" s="1242"/>
      <c r="C51" s="1243"/>
      <c r="D51" s="106"/>
      <c r="E51" s="1246" t="s">
        <v>42</v>
      </c>
      <c r="F51" s="1246"/>
      <c r="G51" s="1246"/>
      <c r="H51" s="1247"/>
      <c r="I51" s="107">
        <v>1141</v>
      </c>
      <c r="J51" s="108">
        <v>977</v>
      </c>
      <c r="K51" s="108">
        <v>798</v>
      </c>
      <c r="L51" s="108">
        <v>642</v>
      </c>
      <c r="M51" s="109">
        <v>510</v>
      </c>
    </row>
    <row r="52" spans="2:13" ht="27.75" customHeight="1">
      <c r="B52" s="1244"/>
      <c r="C52" s="1245"/>
      <c r="D52" s="106"/>
      <c r="E52" s="1246" t="s">
        <v>43</v>
      </c>
      <c r="F52" s="1246"/>
      <c r="G52" s="1246"/>
      <c r="H52" s="1247"/>
      <c r="I52" s="107">
        <v>80550</v>
      </c>
      <c r="J52" s="108">
        <v>78710</v>
      </c>
      <c r="K52" s="108">
        <v>76636</v>
      </c>
      <c r="L52" s="108">
        <v>74179</v>
      </c>
      <c r="M52" s="109">
        <v>72692</v>
      </c>
    </row>
    <row r="53" spans="2:13" ht="27.75" customHeight="1" thickBot="1">
      <c r="B53" s="1248" t="s">
        <v>44</v>
      </c>
      <c r="C53" s="1249"/>
      <c r="D53" s="113"/>
      <c r="E53" s="1250" t="s">
        <v>45</v>
      </c>
      <c r="F53" s="1250"/>
      <c r="G53" s="1250"/>
      <c r="H53" s="1251"/>
      <c r="I53" s="114">
        <v>31500</v>
      </c>
      <c r="J53" s="115">
        <v>28106</v>
      </c>
      <c r="K53" s="115">
        <v>24115</v>
      </c>
      <c r="L53" s="115">
        <v>25085</v>
      </c>
      <c r="M53" s="116">
        <v>24594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XVgos/KnljOksop1JUwppPM6d7uqcr/ezfORwlXY3IaHiHiX5QC17+E1liOx01Ky/3jz04BvJnnhPiP1jN6IA==" saltValue="4Fu0L7OhI0FwS6JvHjso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4" zoomScale="70" zoomScaleNormal="70" zoomScaleSheetLayoutView="100" workbookViewId="0">
      <selection activeCell="C59" sqref="C59:E5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267" t="s">
        <v>48</v>
      </c>
      <c r="D55" s="1267"/>
      <c r="E55" s="1268"/>
      <c r="F55" s="128">
        <v>3996</v>
      </c>
      <c r="G55" s="128">
        <v>3864</v>
      </c>
      <c r="H55" s="129">
        <v>2816</v>
      </c>
    </row>
    <row r="56" spans="2:8" ht="52.5" customHeight="1">
      <c r="B56" s="130"/>
      <c r="C56" s="1269" t="s">
        <v>49</v>
      </c>
      <c r="D56" s="1269"/>
      <c r="E56" s="1270"/>
      <c r="F56" s="131">
        <v>18491</v>
      </c>
      <c r="G56" s="131">
        <v>16793</v>
      </c>
      <c r="H56" s="132">
        <v>14191</v>
      </c>
    </row>
    <row r="57" spans="2:8" ht="53.25" customHeight="1">
      <c r="B57" s="130"/>
      <c r="C57" s="1271" t="s">
        <v>50</v>
      </c>
      <c r="D57" s="1271"/>
      <c r="E57" s="1272"/>
      <c r="F57" s="133">
        <v>3857</v>
      </c>
      <c r="G57" s="133">
        <v>3533</v>
      </c>
      <c r="H57" s="134">
        <v>3577</v>
      </c>
    </row>
    <row r="58" spans="2:8" ht="45.75" customHeight="1">
      <c r="B58" s="135"/>
      <c r="C58" s="1259" t="s">
        <v>593</v>
      </c>
      <c r="D58" s="1260"/>
      <c r="E58" s="1261"/>
      <c r="F58" s="136">
        <v>3397</v>
      </c>
      <c r="G58" s="136">
        <v>3105</v>
      </c>
      <c r="H58" s="137">
        <v>2891</v>
      </c>
    </row>
    <row r="59" spans="2:8" ht="45.75" customHeight="1">
      <c r="B59" s="135"/>
      <c r="C59" s="1259" t="s">
        <v>594</v>
      </c>
      <c r="D59" s="1260"/>
      <c r="E59" s="1261"/>
      <c r="F59" s="136">
        <v>300</v>
      </c>
      <c r="G59" s="136">
        <v>300</v>
      </c>
      <c r="H59" s="137">
        <v>300</v>
      </c>
    </row>
    <row r="60" spans="2:8" ht="45.75" customHeight="1">
      <c r="B60" s="135"/>
      <c r="C60" s="1259" t="s">
        <v>595</v>
      </c>
      <c r="D60" s="1260"/>
      <c r="E60" s="1261"/>
      <c r="F60" s="136">
        <v>31</v>
      </c>
      <c r="G60" s="136">
        <v>47</v>
      </c>
      <c r="H60" s="137">
        <v>299</v>
      </c>
    </row>
    <row r="61" spans="2:8" ht="45.75" customHeight="1">
      <c r="B61" s="135"/>
      <c r="C61" s="1259" t="s">
        <v>597</v>
      </c>
      <c r="D61" s="1260"/>
      <c r="E61" s="1261"/>
      <c r="F61" s="136" t="s">
        <v>599</v>
      </c>
      <c r="G61" s="136" t="s">
        <v>599</v>
      </c>
      <c r="H61" s="137">
        <v>85</v>
      </c>
    </row>
    <row r="62" spans="2:8" ht="45.75" customHeight="1" thickBot="1">
      <c r="B62" s="138"/>
      <c r="C62" s="1262" t="s">
        <v>596</v>
      </c>
      <c r="D62" s="1263"/>
      <c r="E62" s="1264"/>
      <c r="F62" s="139">
        <v>1</v>
      </c>
      <c r="G62" s="139">
        <v>1</v>
      </c>
      <c r="H62" s="140">
        <v>1</v>
      </c>
    </row>
    <row r="63" spans="2:8" ht="52.5" customHeight="1" thickBot="1">
      <c r="B63" s="141"/>
      <c r="C63" s="1265" t="s">
        <v>51</v>
      </c>
      <c r="D63" s="1265"/>
      <c r="E63" s="1266"/>
      <c r="F63" s="142">
        <v>26344</v>
      </c>
      <c r="G63" s="142">
        <v>24191</v>
      </c>
      <c r="H63" s="143">
        <v>20583</v>
      </c>
    </row>
    <row r="64" spans="2:8" ht="15" customHeight="1"/>
  </sheetData>
  <sheetProtection algorithmName="SHA-512" hashValue="gPG04Z5QccyoB8bI/8x4AGPOhVuVXNtTf/Huf3NZWV+19vn/jS+ptO1CPsC9vjbH707YXtPZKPYnNhFh9Od96A==" saltValue="Myppk9LMJQE+R9hq0aSt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557</v>
      </c>
      <c r="G2" s="157"/>
      <c r="H2" s="158"/>
    </row>
    <row r="3" spans="1:8">
      <c r="A3" s="154" t="s">
        <v>550</v>
      </c>
      <c r="B3" s="159"/>
      <c r="C3" s="160"/>
      <c r="D3" s="161">
        <v>52516</v>
      </c>
      <c r="E3" s="162"/>
      <c r="F3" s="163">
        <v>65942</v>
      </c>
      <c r="G3" s="164"/>
      <c r="H3" s="165"/>
    </row>
    <row r="4" spans="1:8">
      <c r="A4" s="166"/>
      <c r="B4" s="167"/>
      <c r="C4" s="168"/>
      <c r="D4" s="169">
        <v>30642</v>
      </c>
      <c r="E4" s="170"/>
      <c r="F4" s="171">
        <v>32778</v>
      </c>
      <c r="G4" s="172"/>
      <c r="H4" s="173"/>
    </row>
    <row r="5" spans="1:8">
      <c r="A5" s="154" t="s">
        <v>552</v>
      </c>
      <c r="B5" s="159"/>
      <c r="C5" s="160"/>
      <c r="D5" s="161">
        <v>72646</v>
      </c>
      <c r="E5" s="162"/>
      <c r="F5" s="163">
        <v>68655</v>
      </c>
      <c r="G5" s="164"/>
      <c r="H5" s="165"/>
    </row>
    <row r="6" spans="1:8">
      <c r="A6" s="166"/>
      <c r="B6" s="167"/>
      <c r="C6" s="168"/>
      <c r="D6" s="169">
        <v>32962</v>
      </c>
      <c r="E6" s="170"/>
      <c r="F6" s="171">
        <v>32316</v>
      </c>
      <c r="G6" s="172"/>
      <c r="H6" s="173"/>
    </row>
    <row r="7" spans="1:8">
      <c r="A7" s="154" t="s">
        <v>553</v>
      </c>
      <c r="B7" s="159"/>
      <c r="C7" s="160"/>
      <c r="D7" s="161">
        <v>48456</v>
      </c>
      <c r="E7" s="162"/>
      <c r="F7" s="163">
        <v>66863</v>
      </c>
      <c r="G7" s="164"/>
      <c r="H7" s="165"/>
    </row>
    <row r="8" spans="1:8">
      <c r="A8" s="166"/>
      <c r="B8" s="167"/>
      <c r="C8" s="168"/>
      <c r="D8" s="169">
        <v>32992</v>
      </c>
      <c r="E8" s="170"/>
      <c r="F8" s="171">
        <v>32770</v>
      </c>
      <c r="G8" s="172"/>
      <c r="H8" s="173"/>
    </row>
    <row r="9" spans="1:8">
      <c r="A9" s="154" t="s">
        <v>554</v>
      </c>
      <c r="B9" s="159"/>
      <c r="C9" s="160"/>
      <c r="D9" s="161">
        <v>79074</v>
      </c>
      <c r="E9" s="162"/>
      <c r="F9" s="163">
        <v>72051</v>
      </c>
      <c r="G9" s="164"/>
      <c r="H9" s="165"/>
    </row>
    <row r="10" spans="1:8">
      <c r="A10" s="166"/>
      <c r="B10" s="167"/>
      <c r="C10" s="168"/>
      <c r="D10" s="169">
        <v>44644</v>
      </c>
      <c r="E10" s="170"/>
      <c r="F10" s="171">
        <v>34140</v>
      </c>
      <c r="G10" s="172"/>
      <c r="H10" s="173"/>
    </row>
    <row r="11" spans="1:8">
      <c r="A11" s="154" t="s">
        <v>555</v>
      </c>
      <c r="B11" s="159"/>
      <c r="C11" s="160"/>
      <c r="D11" s="161">
        <v>58826</v>
      </c>
      <c r="E11" s="162"/>
      <c r="F11" s="163">
        <v>72756</v>
      </c>
      <c r="G11" s="164"/>
      <c r="H11" s="165"/>
    </row>
    <row r="12" spans="1:8">
      <c r="A12" s="166"/>
      <c r="B12" s="167"/>
      <c r="C12" s="174"/>
      <c r="D12" s="169">
        <v>37485</v>
      </c>
      <c r="E12" s="170"/>
      <c r="F12" s="171">
        <v>32117</v>
      </c>
      <c r="G12" s="172"/>
      <c r="H12" s="173"/>
    </row>
    <row r="13" spans="1:8">
      <c r="A13" s="154"/>
      <c r="B13" s="159"/>
      <c r="C13" s="175"/>
      <c r="D13" s="176">
        <v>62304</v>
      </c>
      <c r="E13" s="177"/>
      <c r="F13" s="178">
        <v>69253</v>
      </c>
      <c r="G13" s="179"/>
      <c r="H13" s="165"/>
    </row>
    <row r="14" spans="1:8">
      <c r="A14" s="166"/>
      <c r="B14" s="167"/>
      <c r="C14" s="168"/>
      <c r="D14" s="169">
        <v>35745</v>
      </c>
      <c r="E14" s="170"/>
      <c r="F14" s="171">
        <v>32824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5.81</v>
      </c>
      <c r="C19" s="180">
        <f>ROUND(VALUE(SUBSTITUTE(実質収支比率等に係る経年分析!G$48,"▲","-")),2)</f>
        <v>5.83</v>
      </c>
      <c r="D19" s="180">
        <f>ROUND(VALUE(SUBSTITUTE(実質収支比率等に係る経年分析!H$48,"▲","-")),2)</f>
        <v>4.8</v>
      </c>
      <c r="E19" s="180">
        <f>ROUND(VALUE(SUBSTITUTE(実質収支比率等に係る経年分析!I$48,"▲","-")),2)</f>
        <v>5.05</v>
      </c>
      <c r="F19" s="180">
        <f>ROUND(VALUE(SUBSTITUTE(実質収支比率等に係る経年分析!J$48,"▲","-")),2)</f>
        <v>10.35</v>
      </c>
    </row>
    <row r="20" spans="1:11">
      <c r="A20" s="180" t="s">
        <v>55</v>
      </c>
      <c r="B20" s="180">
        <f>ROUND(VALUE(SUBSTITUTE(実質収支比率等に係る経年分析!F$47,"▲","-")),2)</f>
        <v>4.63</v>
      </c>
      <c r="C20" s="180">
        <f>ROUND(VALUE(SUBSTITUTE(実質収支比率等に係る経年分析!G$47,"▲","-")),2)</f>
        <v>4.46</v>
      </c>
      <c r="D20" s="180">
        <f>ROUND(VALUE(SUBSTITUTE(実質収支比率等に係る経年分析!H$47,"▲","-")),2)</f>
        <v>9.89</v>
      </c>
      <c r="E20" s="180">
        <f>ROUND(VALUE(SUBSTITUTE(実質収支比率等に係る経年分析!I$47,"▲","-")),2)</f>
        <v>9.64</v>
      </c>
      <c r="F20" s="180">
        <f>ROUND(VALUE(SUBSTITUTE(実質収支比率等に係る経年分析!J$47,"▲","-")),2)</f>
        <v>6.94</v>
      </c>
    </row>
    <row r="21" spans="1:11">
      <c r="A21" s="180" t="s">
        <v>56</v>
      </c>
      <c r="B21" s="180">
        <f>IF(ISNUMBER(VALUE(SUBSTITUTE(実質収支比率等に係る経年分析!F$49,"▲","-"))),ROUND(VALUE(SUBSTITUTE(実質収支比率等に係る経年分析!F$49,"▲","-")),2),NA())</f>
        <v>-0.45</v>
      </c>
      <c r="C21" s="180">
        <f>IF(ISNUMBER(VALUE(SUBSTITUTE(実質収支比率等に係る経年分析!G$49,"▲","-"))),ROUND(VALUE(SUBSTITUTE(実質収支比率等に係る経年分析!G$49,"▲","-")),2),NA())</f>
        <v>-0.26</v>
      </c>
      <c r="D21" s="180">
        <f>IF(ISNUMBER(VALUE(SUBSTITUTE(実質収支比率等に係る経年分析!H$49,"▲","-"))),ROUND(VALUE(SUBSTITUTE(実質収支比率等に係る経年分析!H$49,"▲","-")),2),NA())</f>
        <v>4.3</v>
      </c>
      <c r="E21" s="180">
        <f>IF(ISNUMBER(VALUE(SUBSTITUTE(実質収支比率等に係る経年分析!I$49,"▲","-"))),ROUND(VALUE(SUBSTITUTE(実質収支比率等に係る経年分析!I$49,"▲","-")),2),NA())</f>
        <v>2.68</v>
      </c>
      <c r="F21" s="180">
        <f>IF(ISNUMBER(VALUE(SUBSTITUTE(実質収支比率等に係る経年分析!J$49,"▲","-"))),ROUND(VALUE(SUBSTITUTE(実質収支比率等に係る経年分析!J$49,"▲","-")),2),NA())</f>
        <v>5.88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工業団地整備事業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c r="A31" s="181" t="str">
        <f>IF(連結実質赤字比率に係る赤字・黒字の構成分析!C$39="",NA(),連結実質赤字比率に係る赤字・黒字の構成分析!C$39)</f>
        <v>国民健康保険特別会計（事業勘定）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c r="A32" s="181" t="str">
        <f>IF(連結実質赤字比率に係る赤字・黒字の構成分析!C$38="",NA(),連結実質赤字比率に係る赤字・黒字の構成分析!C$38)</f>
        <v>一関市工業用水道事業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c r="A33" s="181" t="str">
        <f>IF(連結実質赤字比率に係る赤字・黒字の構成分析!C$37="",NA(),連結実質赤字比率に係る赤字・黒字の構成分析!C$37)</f>
        <v>一関市下水道事業</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c r="A34" s="181" t="str">
        <f>IF(連結実質赤字比率に係る赤字・黒字の構成分析!C$36="",NA(),連結実質赤字比率に係る赤字・黒字の構成分析!C$36)</f>
        <v>一関市病院事業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2.0299999999999998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2.2599999999999998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2.54</v>
      </c>
    </row>
    <row r="35" spans="1:16">
      <c r="A35" s="181" t="str">
        <f>IF(連結実質赤字比率に係る赤字・黒字の構成分析!C$35="",NA(),連結実質赤字比率に係る赤字・黒字の構成分析!C$35)</f>
        <v>一関市水道事業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4.9800000000000004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4.4000000000000004</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5.05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10.35</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8294</v>
      </c>
      <c r="E42" s="182"/>
      <c r="F42" s="182"/>
      <c r="G42" s="182">
        <f>'実質公債費比率（分子）の構造'!L$52</f>
        <v>8554</v>
      </c>
      <c r="H42" s="182"/>
      <c r="I42" s="182"/>
      <c r="J42" s="182">
        <f>'実質公債費比率（分子）の構造'!M$52</f>
        <v>8733</v>
      </c>
      <c r="K42" s="182"/>
      <c r="L42" s="182"/>
      <c r="M42" s="182">
        <f>'実質公債費比率（分子）の構造'!N$52</f>
        <v>8954</v>
      </c>
      <c r="N42" s="182"/>
      <c r="O42" s="182"/>
      <c r="P42" s="182">
        <f>'実質公債費比率（分子）の構造'!O$52</f>
        <v>8775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438</v>
      </c>
      <c r="C44" s="182"/>
      <c r="D44" s="182"/>
      <c r="E44" s="182">
        <f>'実質公債費比率（分子）の構造'!L$50</f>
        <v>386</v>
      </c>
      <c r="F44" s="182"/>
      <c r="G44" s="182"/>
      <c r="H44" s="182">
        <f>'実質公債費比率（分子）の構造'!M$50</f>
        <v>346</v>
      </c>
      <c r="I44" s="182"/>
      <c r="J44" s="182"/>
      <c r="K44" s="182">
        <f>'実質公債費比率（分子）の構造'!N$50</f>
        <v>285</v>
      </c>
      <c r="L44" s="182"/>
      <c r="M44" s="182"/>
      <c r="N44" s="182">
        <f>'実質公債費比率（分子）の構造'!O$50</f>
        <v>222</v>
      </c>
      <c r="O44" s="182"/>
      <c r="P44" s="182"/>
    </row>
    <row r="45" spans="1:16">
      <c r="A45" s="182" t="s">
        <v>66</v>
      </c>
      <c r="B45" s="182">
        <f>'実質公債費比率（分子）の構造'!K$49</f>
        <v>127</v>
      </c>
      <c r="C45" s="182"/>
      <c r="D45" s="182"/>
      <c r="E45" s="182">
        <f>'実質公債費比率（分子）の構造'!L$49</f>
        <v>79</v>
      </c>
      <c r="F45" s="182"/>
      <c r="G45" s="182"/>
      <c r="H45" s="182">
        <f>'実質公債費比率（分子）の構造'!M$49</f>
        <v>54</v>
      </c>
      <c r="I45" s="182"/>
      <c r="J45" s="182"/>
      <c r="K45" s="182">
        <f>'実質公債費比率（分子）の構造'!N$49</f>
        <v>54</v>
      </c>
      <c r="L45" s="182"/>
      <c r="M45" s="182"/>
      <c r="N45" s="182">
        <f>'実質公債費比率（分子）の構造'!O$49</f>
        <v>54</v>
      </c>
      <c r="O45" s="182"/>
      <c r="P45" s="182"/>
    </row>
    <row r="46" spans="1:16">
      <c r="A46" s="182" t="s">
        <v>67</v>
      </c>
      <c r="B46" s="182">
        <f>'実質公債費比率（分子）の構造'!K$48</f>
        <v>2642</v>
      </c>
      <c r="C46" s="182"/>
      <c r="D46" s="182"/>
      <c r="E46" s="182">
        <f>'実質公債費比率（分子）の構造'!L$48</f>
        <v>2625</v>
      </c>
      <c r="F46" s="182"/>
      <c r="G46" s="182"/>
      <c r="H46" s="182">
        <f>'実質公債費比率（分子）の構造'!M$48</f>
        <v>2757</v>
      </c>
      <c r="I46" s="182"/>
      <c r="J46" s="182"/>
      <c r="K46" s="182">
        <f>'実質公債費比率（分子）の構造'!N$48</f>
        <v>2866</v>
      </c>
      <c r="L46" s="182"/>
      <c r="M46" s="182"/>
      <c r="N46" s="182">
        <f>'実質公債費比率（分子）の構造'!O$48</f>
        <v>2482</v>
      </c>
      <c r="O46" s="182"/>
      <c r="P46" s="182"/>
    </row>
    <row r="47" spans="1:16">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8866</v>
      </c>
      <c r="C49" s="182"/>
      <c r="D49" s="182"/>
      <c r="E49" s="182">
        <f>'実質公債費比率（分子）の構造'!L$45</f>
        <v>9260</v>
      </c>
      <c r="F49" s="182"/>
      <c r="G49" s="182"/>
      <c r="H49" s="182">
        <f>'実質公債費比率（分子）の構造'!M$45</f>
        <v>9280</v>
      </c>
      <c r="I49" s="182"/>
      <c r="J49" s="182"/>
      <c r="K49" s="182">
        <f>'実質公債費比率（分子）の構造'!N$45</f>
        <v>9242</v>
      </c>
      <c r="L49" s="182"/>
      <c r="M49" s="182"/>
      <c r="N49" s="182">
        <f>'実質公債費比率（分子）の構造'!O$45</f>
        <v>9028</v>
      </c>
      <c r="O49" s="182"/>
      <c r="P49" s="182"/>
    </row>
    <row r="50" spans="1:16">
      <c r="A50" s="182" t="s">
        <v>70</v>
      </c>
      <c r="B50" s="182" t="e">
        <f>NA()</f>
        <v>#N/A</v>
      </c>
      <c r="C50" s="182">
        <f>IF(ISNUMBER('実質公債費比率（分子）の構造'!K$53),'実質公債費比率（分子）の構造'!K$53,NA())</f>
        <v>3779</v>
      </c>
      <c r="D50" s="182" t="e">
        <f>NA()</f>
        <v>#N/A</v>
      </c>
      <c r="E50" s="182" t="e">
        <f>NA()</f>
        <v>#N/A</v>
      </c>
      <c r="F50" s="182">
        <f>IF(ISNUMBER('実質公債費比率（分子）の構造'!L$53),'実質公債費比率（分子）の構造'!L$53,NA())</f>
        <v>3796</v>
      </c>
      <c r="G50" s="182" t="e">
        <f>NA()</f>
        <v>#N/A</v>
      </c>
      <c r="H50" s="182" t="e">
        <f>NA()</f>
        <v>#N/A</v>
      </c>
      <c r="I50" s="182">
        <f>IF(ISNUMBER('実質公債費比率（分子）の構造'!M$53),'実質公債費比率（分子）の構造'!M$53,NA())</f>
        <v>3704</v>
      </c>
      <c r="J50" s="182" t="e">
        <f>NA()</f>
        <v>#N/A</v>
      </c>
      <c r="K50" s="182" t="e">
        <f>NA()</f>
        <v>#N/A</v>
      </c>
      <c r="L50" s="182">
        <f>IF(ISNUMBER('実質公債費比率（分子）の構造'!N$53),'実質公債費比率（分子）の構造'!N$53,NA())</f>
        <v>3493</v>
      </c>
      <c r="M50" s="182" t="e">
        <f>NA()</f>
        <v>#N/A</v>
      </c>
      <c r="N50" s="182" t="e">
        <f>NA()</f>
        <v>#N/A</v>
      </c>
      <c r="O50" s="182">
        <f>IF(ISNUMBER('実質公債費比率（分子）の構造'!O$53),'実質公債費比率（分子）の構造'!O$53,NA())</f>
        <v>3011</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80550</v>
      </c>
      <c r="E56" s="181"/>
      <c r="F56" s="181"/>
      <c r="G56" s="181">
        <f>'将来負担比率（分子）の構造'!J$52</f>
        <v>78710</v>
      </c>
      <c r="H56" s="181"/>
      <c r="I56" s="181"/>
      <c r="J56" s="181">
        <f>'将来負担比率（分子）の構造'!K$52</f>
        <v>76636</v>
      </c>
      <c r="K56" s="181"/>
      <c r="L56" s="181"/>
      <c r="M56" s="181">
        <f>'将来負担比率（分子）の構造'!L$52</f>
        <v>74179</v>
      </c>
      <c r="N56" s="181"/>
      <c r="O56" s="181"/>
      <c r="P56" s="181">
        <f>'将来負担比率（分子）の構造'!M$52</f>
        <v>72692</v>
      </c>
    </row>
    <row r="57" spans="1:16">
      <c r="A57" s="181" t="s">
        <v>42</v>
      </c>
      <c r="B57" s="181"/>
      <c r="C57" s="181"/>
      <c r="D57" s="181">
        <f>'将来負担比率（分子）の構造'!I$51</f>
        <v>1141</v>
      </c>
      <c r="E57" s="181"/>
      <c r="F57" s="181"/>
      <c r="G57" s="181">
        <f>'将来負担比率（分子）の構造'!J$51</f>
        <v>977</v>
      </c>
      <c r="H57" s="181"/>
      <c r="I57" s="181"/>
      <c r="J57" s="181">
        <f>'将来負担比率（分子）の構造'!K$51</f>
        <v>798</v>
      </c>
      <c r="K57" s="181"/>
      <c r="L57" s="181"/>
      <c r="M57" s="181">
        <f>'将来負担比率（分子）の構造'!L$51</f>
        <v>642</v>
      </c>
      <c r="N57" s="181"/>
      <c r="O57" s="181"/>
      <c r="P57" s="181">
        <f>'将来負担比率（分子）の構造'!M$51</f>
        <v>510</v>
      </c>
    </row>
    <row r="58" spans="1:16">
      <c r="A58" s="181" t="s">
        <v>41</v>
      </c>
      <c r="B58" s="181"/>
      <c r="C58" s="181"/>
      <c r="D58" s="181">
        <f>'将来負担比率（分子）の構造'!I$50</f>
        <v>21487</v>
      </c>
      <c r="E58" s="181"/>
      <c r="F58" s="181"/>
      <c r="G58" s="181">
        <f>'将来負担比率（分子）の構造'!J$50</f>
        <v>22688</v>
      </c>
      <c r="H58" s="181"/>
      <c r="I58" s="181"/>
      <c r="J58" s="181">
        <f>'将来負担比率（分子）の構造'!K$50</f>
        <v>24051</v>
      </c>
      <c r="K58" s="181"/>
      <c r="L58" s="181"/>
      <c r="M58" s="181">
        <f>'将来負担比率（分子）の構造'!L$50</f>
        <v>22355</v>
      </c>
      <c r="N58" s="181"/>
      <c r="O58" s="181"/>
      <c r="P58" s="181">
        <f>'将来負担比率（分子）の構造'!M$50</f>
        <v>18786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120</v>
      </c>
      <c r="C61" s="181"/>
      <c r="D61" s="181"/>
      <c r="E61" s="181">
        <f>'将来負担比率（分子）の構造'!J$46</f>
        <v>123</v>
      </c>
      <c r="F61" s="181"/>
      <c r="G61" s="181"/>
      <c r="H61" s="181">
        <f>'将来負担比率（分子）の構造'!K$46</f>
        <v>125</v>
      </c>
      <c r="I61" s="181"/>
      <c r="J61" s="181"/>
      <c r="K61" s="181">
        <f>'将来負担比率（分子）の構造'!L$46</f>
        <v>104</v>
      </c>
      <c r="L61" s="181"/>
      <c r="M61" s="181"/>
      <c r="N61" s="181">
        <f>'将来負担比率（分子）の構造'!M$46</f>
        <v>123</v>
      </c>
      <c r="O61" s="181"/>
      <c r="P61" s="181"/>
    </row>
    <row r="62" spans="1:16">
      <c r="A62" s="181" t="s">
        <v>35</v>
      </c>
      <c r="B62" s="181">
        <f>'将来負担比率（分子）の構造'!I$45</f>
        <v>11614</v>
      </c>
      <c r="C62" s="181"/>
      <c r="D62" s="181"/>
      <c r="E62" s="181">
        <f>'将来負担比率（分子）の構造'!J$45</f>
        <v>11725</v>
      </c>
      <c r="F62" s="181"/>
      <c r="G62" s="181"/>
      <c r="H62" s="181">
        <f>'将来負担比率（分子）の構造'!K$45</f>
        <v>10896</v>
      </c>
      <c r="I62" s="181"/>
      <c r="J62" s="181"/>
      <c r="K62" s="181">
        <f>'将来負担比率（分子）の構造'!L$45</f>
        <v>10658</v>
      </c>
      <c r="L62" s="181"/>
      <c r="M62" s="181"/>
      <c r="N62" s="181">
        <f>'将来負担比率（分子）の構造'!M$45</f>
        <v>10650</v>
      </c>
      <c r="O62" s="181"/>
      <c r="P62" s="181"/>
    </row>
    <row r="63" spans="1:16">
      <c r="A63" s="181" t="s">
        <v>34</v>
      </c>
      <c r="B63" s="181">
        <f>'将来負担比率（分子）の構造'!I$44</f>
        <v>306</v>
      </c>
      <c r="C63" s="181"/>
      <c r="D63" s="181"/>
      <c r="E63" s="181">
        <f>'将来負担比率（分子）の構造'!J$44</f>
        <v>230</v>
      </c>
      <c r="F63" s="181"/>
      <c r="G63" s="181"/>
      <c r="H63" s="181">
        <f>'将来負担比率（分子）の構造'!K$44</f>
        <v>178</v>
      </c>
      <c r="I63" s="181"/>
      <c r="J63" s="181"/>
      <c r="K63" s="181">
        <f>'将来負担比率（分子）の構造'!L$44</f>
        <v>126</v>
      </c>
      <c r="L63" s="181"/>
      <c r="M63" s="181"/>
      <c r="N63" s="181">
        <f>'将来負担比率（分子）の構造'!M$44</f>
        <v>78</v>
      </c>
      <c r="O63" s="181"/>
      <c r="P63" s="181"/>
    </row>
    <row r="64" spans="1:16">
      <c r="A64" s="181" t="s">
        <v>33</v>
      </c>
      <c r="B64" s="181">
        <f>'将来負担比率（分子）の構造'!I$43</f>
        <v>34596</v>
      </c>
      <c r="C64" s="181"/>
      <c r="D64" s="181"/>
      <c r="E64" s="181">
        <f>'将来負担比率（分子）の構造'!J$43</f>
        <v>32352</v>
      </c>
      <c r="F64" s="181"/>
      <c r="G64" s="181"/>
      <c r="H64" s="181">
        <f>'将来負担比率（分子）の構造'!K$43</f>
        <v>31542</v>
      </c>
      <c r="I64" s="181"/>
      <c r="J64" s="181"/>
      <c r="K64" s="181">
        <f>'将来負担比率（分子）の構造'!L$43</f>
        <v>30626</v>
      </c>
      <c r="L64" s="181"/>
      <c r="M64" s="181"/>
      <c r="N64" s="181">
        <f>'将来負担比率（分子）の構造'!M$43</f>
        <v>28795</v>
      </c>
      <c r="O64" s="181"/>
      <c r="P64" s="181"/>
    </row>
    <row r="65" spans="1:16">
      <c r="A65" s="181" t="s">
        <v>32</v>
      </c>
      <c r="B65" s="181">
        <f>'将来負担比率（分子）の構造'!I$42</f>
        <v>2241</v>
      </c>
      <c r="C65" s="181"/>
      <c r="D65" s="181"/>
      <c r="E65" s="181">
        <f>'将来負担比率（分子）の構造'!J$42</f>
        <v>1966</v>
      </c>
      <c r="F65" s="181"/>
      <c r="G65" s="181"/>
      <c r="H65" s="181">
        <f>'将来負担比率（分子）の構造'!K$42</f>
        <v>1702</v>
      </c>
      <c r="I65" s="181"/>
      <c r="J65" s="181"/>
      <c r="K65" s="181">
        <f>'将来負担比率（分子）の構造'!L$42</f>
        <v>1493</v>
      </c>
      <c r="L65" s="181"/>
      <c r="M65" s="181"/>
      <c r="N65" s="181">
        <f>'将来負担比率（分子）の構造'!M$42</f>
        <v>1327</v>
      </c>
      <c r="O65" s="181"/>
      <c r="P65" s="181"/>
    </row>
    <row r="66" spans="1:16">
      <c r="A66" s="181" t="s">
        <v>31</v>
      </c>
      <c r="B66" s="181">
        <f>'将来負担比率（分子）の構造'!I$41</f>
        <v>85802</v>
      </c>
      <c r="C66" s="181"/>
      <c r="D66" s="181"/>
      <c r="E66" s="181">
        <f>'将来負担比率（分子）の構造'!J$41</f>
        <v>84085</v>
      </c>
      <c r="F66" s="181"/>
      <c r="G66" s="181"/>
      <c r="H66" s="181">
        <f>'将来負担比率（分子）の構造'!K$41</f>
        <v>81157</v>
      </c>
      <c r="I66" s="181"/>
      <c r="J66" s="181"/>
      <c r="K66" s="181">
        <f>'将来負担比率（分子）の構造'!L$41</f>
        <v>79254</v>
      </c>
      <c r="L66" s="181"/>
      <c r="M66" s="181"/>
      <c r="N66" s="181">
        <f>'将来負担比率（分子）の構造'!M$41</f>
        <v>75610</v>
      </c>
      <c r="O66" s="181"/>
      <c r="P66" s="181"/>
    </row>
    <row r="67" spans="1:16">
      <c r="A67" s="181" t="s">
        <v>74</v>
      </c>
      <c r="B67" s="181" t="e">
        <f>NA()</f>
        <v>#N/A</v>
      </c>
      <c r="C67" s="181">
        <f>IF(ISNUMBER('将来負担比率（分子）の構造'!I$53), IF('将来負担比率（分子）の構造'!I$53 &lt; 0, 0, '将来負担比率（分子）の構造'!I$53), NA())</f>
        <v>31500</v>
      </c>
      <c r="D67" s="181" t="e">
        <f>NA()</f>
        <v>#N/A</v>
      </c>
      <c r="E67" s="181" t="e">
        <f>NA()</f>
        <v>#N/A</v>
      </c>
      <c r="F67" s="181">
        <f>IF(ISNUMBER('将来負担比率（分子）の構造'!J$53), IF('将来負担比率（分子）の構造'!J$53 &lt; 0, 0, '将来負担比率（分子）の構造'!J$53), NA())</f>
        <v>28106</v>
      </c>
      <c r="G67" s="181" t="e">
        <f>NA()</f>
        <v>#N/A</v>
      </c>
      <c r="H67" s="181" t="e">
        <f>NA()</f>
        <v>#N/A</v>
      </c>
      <c r="I67" s="181">
        <f>IF(ISNUMBER('将来負担比率（分子）の構造'!K$53), IF('将来負担比率（分子）の構造'!K$53 &lt; 0, 0, '将来負担比率（分子）の構造'!K$53), NA())</f>
        <v>24115</v>
      </c>
      <c r="J67" s="181" t="e">
        <f>NA()</f>
        <v>#N/A</v>
      </c>
      <c r="K67" s="181" t="e">
        <f>NA()</f>
        <v>#N/A</v>
      </c>
      <c r="L67" s="181">
        <f>IF(ISNUMBER('将来負担比率（分子）の構造'!L$53), IF('将来負担比率（分子）の構造'!L$53 &lt; 0, 0, '将来負担比率（分子）の構造'!L$53), NA())</f>
        <v>25085</v>
      </c>
      <c r="M67" s="181" t="e">
        <f>NA()</f>
        <v>#N/A</v>
      </c>
      <c r="N67" s="181" t="e">
        <f>NA()</f>
        <v>#N/A</v>
      </c>
      <c r="O67" s="181">
        <f>IF(ISNUMBER('将来負担比率（分子）の構造'!M$53), IF('将来負担比率（分子）の構造'!M$53 &lt; 0, 0, '将来負担比率（分子）の構造'!M$53), NA())</f>
        <v>24594</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3996</v>
      </c>
      <c r="C72" s="185">
        <f>基金残高に係る経年分析!G55</f>
        <v>3864</v>
      </c>
      <c r="D72" s="185">
        <f>基金残高に係る経年分析!H55</f>
        <v>2816</v>
      </c>
    </row>
    <row r="73" spans="1:16">
      <c r="A73" s="184" t="s">
        <v>77</v>
      </c>
      <c r="B73" s="185">
        <f>基金残高に係る経年分析!F56</f>
        <v>18491</v>
      </c>
      <c r="C73" s="185">
        <f>基金残高に係る経年分析!G56</f>
        <v>16793</v>
      </c>
      <c r="D73" s="185">
        <f>基金残高に係る経年分析!H56</f>
        <v>14191</v>
      </c>
    </row>
    <row r="74" spans="1:16">
      <c r="A74" s="184" t="s">
        <v>78</v>
      </c>
      <c r="B74" s="185">
        <f>基金残高に係る経年分析!F57</f>
        <v>3857</v>
      </c>
      <c r="C74" s="185">
        <f>基金残高に係る経年分析!G57</f>
        <v>3533</v>
      </c>
      <c r="D74" s="185">
        <f>基金残高に係る経年分析!H57</f>
        <v>3577</v>
      </c>
    </row>
  </sheetData>
  <sheetProtection algorithmName="SHA-512" hashValue="jObpza4wHEc6NVlkO4jGU9EZsUdfOTmbOjVC7xlbecT4we2k0h5/hFsf+bCia99q6UNLU5n6z3VLET0nHpSX9A==" saltValue="/mFuL+TGHmk+nIA7NbmSA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BO16" workbookViewId="0">
      <selection activeCell="B19" sqref="B19:Y19"/>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225</v>
      </c>
      <c r="C5" s="709"/>
      <c r="D5" s="709"/>
      <c r="E5" s="709"/>
      <c r="F5" s="709"/>
      <c r="G5" s="709"/>
      <c r="H5" s="709"/>
      <c r="I5" s="709"/>
      <c r="J5" s="709"/>
      <c r="K5" s="709"/>
      <c r="L5" s="709"/>
      <c r="M5" s="709"/>
      <c r="N5" s="709"/>
      <c r="O5" s="709"/>
      <c r="P5" s="709"/>
      <c r="Q5" s="710"/>
      <c r="R5" s="697">
        <v>12664746</v>
      </c>
      <c r="S5" s="698"/>
      <c r="T5" s="698"/>
      <c r="U5" s="698"/>
      <c r="V5" s="698"/>
      <c r="W5" s="698"/>
      <c r="X5" s="698"/>
      <c r="Y5" s="741"/>
      <c r="Z5" s="759">
        <v>14.9</v>
      </c>
      <c r="AA5" s="759"/>
      <c r="AB5" s="759"/>
      <c r="AC5" s="759"/>
      <c r="AD5" s="760">
        <v>12664746</v>
      </c>
      <c r="AE5" s="760"/>
      <c r="AF5" s="760"/>
      <c r="AG5" s="760"/>
      <c r="AH5" s="760"/>
      <c r="AI5" s="760"/>
      <c r="AJ5" s="760"/>
      <c r="AK5" s="760"/>
      <c r="AL5" s="742">
        <v>32</v>
      </c>
      <c r="AM5" s="713"/>
      <c r="AN5" s="713"/>
      <c r="AO5" s="743"/>
      <c r="AP5" s="708" t="s">
        <v>226</v>
      </c>
      <c r="AQ5" s="709"/>
      <c r="AR5" s="709"/>
      <c r="AS5" s="709"/>
      <c r="AT5" s="709"/>
      <c r="AU5" s="709"/>
      <c r="AV5" s="709"/>
      <c r="AW5" s="709"/>
      <c r="AX5" s="709"/>
      <c r="AY5" s="709"/>
      <c r="AZ5" s="709"/>
      <c r="BA5" s="709"/>
      <c r="BB5" s="709"/>
      <c r="BC5" s="709"/>
      <c r="BD5" s="709"/>
      <c r="BE5" s="709"/>
      <c r="BF5" s="710"/>
      <c r="BG5" s="642">
        <v>12644135</v>
      </c>
      <c r="BH5" s="643"/>
      <c r="BI5" s="643"/>
      <c r="BJ5" s="643"/>
      <c r="BK5" s="643"/>
      <c r="BL5" s="643"/>
      <c r="BM5" s="643"/>
      <c r="BN5" s="644"/>
      <c r="BO5" s="675">
        <v>99.8</v>
      </c>
      <c r="BP5" s="675"/>
      <c r="BQ5" s="675"/>
      <c r="BR5" s="675"/>
      <c r="BS5" s="676">
        <v>111580</v>
      </c>
      <c r="BT5" s="676"/>
      <c r="BU5" s="676"/>
      <c r="BV5" s="676"/>
      <c r="BW5" s="676"/>
      <c r="BX5" s="676"/>
      <c r="BY5" s="676"/>
      <c r="BZ5" s="676"/>
      <c r="CA5" s="676"/>
      <c r="CB5" s="739"/>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c r="B6" s="639" t="s">
        <v>230</v>
      </c>
      <c r="C6" s="640"/>
      <c r="D6" s="640"/>
      <c r="E6" s="640"/>
      <c r="F6" s="640"/>
      <c r="G6" s="640"/>
      <c r="H6" s="640"/>
      <c r="I6" s="640"/>
      <c r="J6" s="640"/>
      <c r="K6" s="640"/>
      <c r="L6" s="640"/>
      <c r="M6" s="640"/>
      <c r="N6" s="640"/>
      <c r="O6" s="640"/>
      <c r="P6" s="640"/>
      <c r="Q6" s="641"/>
      <c r="R6" s="642">
        <v>1036751</v>
      </c>
      <c r="S6" s="643"/>
      <c r="T6" s="643"/>
      <c r="U6" s="643"/>
      <c r="V6" s="643"/>
      <c r="W6" s="643"/>
      <c r="X6" s="643"/>
      <c r="Y6" s="644"/>
      <c r="Z6" s="675">
        <v>1.2</v>
      </c>
      <c r="AA6" s="675"/>
      <c r="AB6" s="675"/>
      <c r="AC6" s="675"/>
      <c r="AD6" s="676">
        <v>1036751</v>
      </c>
      <c r="AE6" s="676"/>
      <c r="AF6" s="676"/>
      <c r="AG6" s="676"/>
      <c r="AH6" s="676"/>
      <c r="AI6" s="676"/>
      <c r="AJ6" s="676"/>
      <c r="AK6" s="676"/>
      <c r="AL6" s="645">
        <v>2.6</v>
      </c>
      <c r="AM6" s="646"/>
      <c r="AN6" s="646"/>
      <c r="AO6" s="677"/>
      <c r="AP6" s="639" t="s">
        <v>231</v>
      </c>
      <c r="AQ6" s="640"/>
      <c r="AR6" s="640"/>
      <c r="AS6" s="640"/>
      <c r="AT6" s="640"/>
      <c r="AU6" s="640"/>
      <c r="AV6" s="640"/>
      <c r="AW6" s="640"/>
      <c r="AX6" s="640"/>
      <c r="AY6" s="640"/>
      <c r="AZ6" s="640"/>
      <c r="BA6" s="640"/>
      <c r="BB6" s="640"/>
      <c r="BC6" s="640"/>
      <c r="BD6" s="640"/>
      <c r="BE6" s="640"/>
      <c r="BF6" s="641"/>
      <c r="BG6" s="642">
        <v>12644135</v>
      </c>
      <c r="BH6" s="643"/>
      <c r="BI6" s="643"/>
      <c r="BJ6" s="643"/>
      <c r="BK6" s="643"/>
      <c r="BL6" s="643"/>
      <c r="BM6" s="643"/>
      <c r="BN6" s="644"/>
      <c r="BO6" s="675">
        <v>99.8</v>
      </c>
      <c r="BP6" s="675"/>
      <c r="BQ6" s="675"/>
      <c r="BR6" s="675"/>
      <c r="BS6" s="676">
        <v>111580</v>
      </c>
      <c r="BT6" s="676"/>
      <c r="BU6" s="676"/>
      <c r="BV6" s="676"/>
      <c r="BW6" s="676"/>
      <c r="BX6" s="676"/>
      <c r="BY6" s="676"/>
      <c r="BZ6" s="676"/>
      <c r="CA6" s="676"/>
      <c r="CB6" s="739"/>
      <c r="CD6" s="700" t="s">
        <v>232</v>
      </c>
      <c r="CE6" s="701"/>
      <c r="CF6" s="701"/>
      <c r="CG6" s="701"/>
      <c r="CH6" s="701"/>
      <c r="CI6" s="701"/>
      <c r="CJ6" s="701"/>
      <c r="CK6" s="701"/>
      <c r="CL6" s="701"/>
      <c r="CM6" s="701"/>
      <c r="CN6" s="701"/>
      <c r="CO6" s="701"/>
      <c r="CP6" s="701"/>
      <c r="CQ6" s="702"/>
      <c r="CR6" s="642">
        <v>314578</v>
      </c>
      <c r="CS6" s="643"/>
      <c r="CT6" s="643"/>
      <c r="CU6" s="643"/>
      <c r="CV6" s="643"/>
      <c r="CW6" s="643"/>
      <c r="CX6" s="643"/>
      <c r="CY6" s="644"/>
      <c r="CZ6" s="742">
        <v>0.4</v>
      </c>
      <c r="DA6" s="713"/>
      <c r="DB6" s="713"/>
      <c r="DC6" s="745"/>
      <c r="DD6" s="648" t="s">
        <v>233</v>
      </c>
      <c r="DE6" s="643"/>
      <c r="DF6" s="643"/>
      <c r="DG6" s="643"/>
      <c r="DH6" s="643"/>
      <c r="DI6" s="643"/>
      <c r="DJ6" s="643"/>
      <c r="DK6" s="643"/>
      <c r="DL6" s="643"/>
      <c r="DM6" s="643"/>
      <c r="DN6" s="643"/>
      <c r="DO6" s="643"/>
      <c r="DP6" s="644"/>
      <c r="DQ6" s="648">
        <v>314532</v>
      </c>
      <c r="DR6" s="643"/>
      <c r="DS6" s="643"/>
      <c r="DT6" s="643"/>
      <c r="DU6" s="643"/>
      <c r="DV6" s="643"/>
      <c r="DW6" s="643"/>
      <c r="DX6" s="643"/>
      <c r="DY6" s="643"/>
      <c r="DZ6" s="643"/>
      <c r="EA6" s="643"/>
      <c r="EB6" s="643"/>
      <c r="EC6" s="689"/>
    </row>
    <row r="7" spans="2:143" ht="11.25" customHeight="1">
      <c r="B7" s="639" t="s">
        <v>234</v>
      </c>
      <c r="C7" s="640"/>
      <c r="D7" s="640"/>
      <c r="E7" s="640"/>
      <c r="F7" s="640"/>
      <c r="G7" s="640"/>
      <c r="H7" s="640"/>
      <c r="I7" s="640"/>
      <c r="J7" s="640"/>
      <c r="K7" s="640"/>
      <c r="L7" s="640"/>
      <c r="M7" s="640"/>
      <c r="N7" s="640"/>
      <c r="O7" s="640"/>
      <c r="P7" s="640"/>
      <c r="Q7" s="641"/>
      <c r="R7" s="642">
        <v>8227</v>
      </c>
      <c r="S7" s="643"/>
      <c r="T7" s="643"/>
      <c r="U7" s="643"/>
      <c r="V7" s="643"/>
      <c r="W7" s="643"/>
      <c r="X7" s="643"/>
      <c r="Y7" s="644"/>
      <c r="Z7" s="675">
        <v>0</v>
      </c>
      <c r="AA7" s="675"/>
      <c r="AB7" s="675"/>
      <c r="AC7" s="675"/>
      <c r="AD7" s="676">
        <v>8227</v>
      </c>
      <c r="AE7" s="676"/>
      <c r="AF7" s="676"/>
      <c r="AG7" s="676"/>
      <c r="AH7" s="676"/>
      <c r="AI7" s="676"/>
      <c r="AJ7" s="676"/>
      <c r="AK7" s="676"/>
      <c r="AL7" s="645">
        <v>0</v>
      </c>
      <c r="AM7" s="646"/>
      <c r="AN7" s="646"/>
      <c r="AO7" s="677"/>
      <c r="AP7" s="639" t="s">
        <v>235</v>
      </c>
      <c r="AQ7" s="640"/>
      <c r="AR7" s="640"/>
      <c r="AS7" s="640"/>
      <c r="AT7" s="640"/>
      <c r="AU7" s="640"/>
      <c r="AV7" s="640"/>
      <c r="AW7" s="640"/>
      <c r="AX7" s="640"/>
      <c r="AY7" s="640"/>
      <c r="AZ7" s="640"/>
      <c r="BA7" s="640"/>
      <c r="BB7" s="640"/>
      <c r="BC7" s="640"/>
      <c r="BD7" s="640"/>
      <c r="BE7" s="640"/>
      <c r="BF7" s="641"/>
      <c r="BG7" s="642">
        <v>5093012</v>
      </c>
      <c r="BH7" s="643"/>
      <c r="BI7" s="643"/>
      <c r="BJ7" s="643"/>
      <c r="BK7" s="643"/>
      <c r="BL7" s="643"/>
      <c r="BM7" s="643"/>
      <c r="BN7" s="644"/>
      <c r="BO7" s="675">
        <v>40.200000000000003</v>
      </c>
      <c r="BP7" s="675"/>
      <c r="BQ7" s="675"/>
      <c r="BR7" s="675"/>
      <c r="BS7" s="676">
        <v>111580</v>
      </c>
      <c r="BT7" s="676"/>
      <c r="BU7" s="676"/>
      <c r="BV7" s="676"/>
      <c r="BW7" s="676"/>
      <c r="BX7" s="676"/>
      <c r="BY7" s="676"/>
      <c r="BZ7" s="676"/>
      <c r="CA7" s="676"/>
      <c r="CB7" s="739"/>
      <c r="CD7" s="681" t="s">
        <v>236</v>
      </c>
      <c r="CE7" s="682"/>
      <c r="CF7" s="682"/>
      <c r="CG7" s="682"/>
      <c r="CH7" s="682"/>
      <c r="CI7" s="682"/>
      <c r="CJ7" s="682"/>
      <c r="CK7" s="682"/>
      <c r="CL7" s="682"/>
      <c r="CM7" s="682"/>
      <c r="CN7" s="682"/>
      <c r="CO7" s="682"/>
      <c r="CP7" s="682"/>
      <c r="CQ7" s="683"/>
      <c r="CR7" s="642">
        <v>19278697</v>
      </c>
      <c r="CS7" s="643"/>
      <c r="CT7" s="643"/>
      <c r="CU7" s="643"/>
      <c r="CV7" s="643"/>
      <c r="CW7" s="643"/>
      <c r="CX7" s="643"/>
      <c r="CY7" s="644"/>
      <c r="CZ7" s="675">
        <v>24</v>
      </c>
      <c r="DA7" s="675"/>
      <c r="DB7" s="675"/>
      <c r="DC7" s="675"/>
      <c r="DD7" s="648">
        <v>160784</v>
      </c>
      <c r="DE7" s="643"/>
      <c r="DF7" s="643"/>
      <c r="DG7" s="643"/>
      <c r="DH7" s="643"/>
      <c r="DI7" s="643"/>
      <c r="DJ7" s="643"/>
      <c r="DK7" s="643"/>
      <c r="DL7" s="643"/>
      <c r="DM7" s="643"/>
      <c r="DN7" s="643"/>
      <c r="DO7" s="643"/>
      <c r="DP7" s="644"/>
      <c r="DQ7" s="648">
        <v>6667408</v>
      </c>
      <c r="DR7" s="643"/>
      <c r="DS7" s="643"/>
      <c r="DT7" s="643"/>
      <c r="DU7" s="643"/>
      <c r="DV7" s="643"/>
      <c r="DW7" s="643"/>
      <c r="DX7" s="643"/>
      <c r="DY7" s="643"/>
      <c r="DZ7" s="643"/>
      <c r="EA7" s="643"/>
      <c r="EB7" s="643"/>
      <c r="EC7" s="689"/>
    </row>
    <row r="8" spans="2:143" ht="11.25" customHeight="1">
      <c r="B8" s="639" t="s">
        <v>237</v>
      </c>
      <c r="C8" s="640"/>
      <c r="D8" s="640"/>
      <c r="E8" s="640"/>
      <c r="F8" s="640"/>
      <c r="G8" s="640"/>
      <c r="H8" s="640"/>
      <c r="I8" s="640"/>
      <c r="J8" s="640"/>
      <c r="K8" s="640"/>
      <c r="L8" s="640"/>
      <c r="M8" s="640"/>
      <c r="N8" s="640"/>
      <c r="O8" s="640"/>
      <c r="P8" s="640"/>
      <c r="Q8" s="641"/>
      <c r="R8" s="642">
        <v>22386</v>
      </c>
      <c r="S8" s="643"/>
      <c r="T8" s="643"/>
      <c r="U8" s="643"/>
      <c r="V8" s="643"/>
      <c r="W8" s="643"/>
      <c r="X8" s="643"/>
      <c r="Y8" s="644"/>
      <c r="Z8" s="675">
        <v>0</v>
      </c>
      <c r="AA8" s="675"/>
      <c r="AB8" s="675"/>
      <c r="AC8" s="675"/>
      <c r="AD8" s="676">
        <v>22386</v>
      </c>
      <c r="AE8" s="676"/>
      <c r="AF8" s="676"/>
      <c r="AG8" s="676"/>
      <c r="AH8" s="676"/>
      <c r="AI8" s="676"/>
      <c r="AJ8" s="676"/>
      <c r="AK8" s="676"/>
      <c r="AL8" s="645">
        <v>0.1</v>
      </c>
      <c r="AM8" s="646"/>
      <c r="AN8" s="646"/>
      <c r="AO8" s="677"/>
      <c r="AP8" s="639" t="s">
        <v>238</v>
      </c>
      <c r="AQ8" s="640"/>
      <c r="AR8" s="640"/>
      <c r="AS8" s="640"/>
      <c r="AT8" s="640"/>
      <c r="AU8" s="640"/>
      <c r="AV8" s="640"/>
      <c r="AW8" s="640"/>
      <c r="AX8" s="640"/>
      <c r="AY8" s="640"/>
      <c r="AZ8" s="640"/>
      <c r="BA8" s="640"/>
      <c r="BB8" s="640"/>
      <c r="BC8" s="640"/>
      <c r="BD8" s="640"/>
      <c r="BE8" s="640"/>
      <c r="BF8" s="641"/>
      <c r="BG8" s="642">
        <v>195582</v>
      </c>
      <c r="BH8" s="643"/>
      <c r="BI8" s="643"/>
      <c r="BJ8" s="643"/>
      <c r="BK8" s="643"/>
      <c r="BL8" s="643"/>
      <c r="BM8" s="643"/>
      <c r="BN8" s="644"/>
      <c r="BO8" s="675">
        <v>1.5</v>
      </c>
      <c r="BP8" s="675"/>
      <c r="BQ8" s="675"/>
      <c r="BR8" s="675"/>
      <c r="BS8" s="648" t="s">
        <v>129</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18151717</v>
      </c>
      <c r="CS8" s="643"/>
      <c r="CT8" s="643"/>
      <c r="CU8" s="643"/>
      <c r="CV8" s="643"/>
      <c r="CW8" s="643"/>
      <c r="CX8" s="643"/>
      <c r="CY8" s="644"/>
      <c r="CZ8" s="675">
        <v>22.6</v>
      </c>
      <c r="DA8" s="675"/>
      <c r="DB8" s="675"/>
      <c r="DC8" s="675"/>
      <c r="DD8" s="648">
        <v>189160</v>
      </c>
      <c r="DE8" s="643"/>
      <c r="DF8" s="643"/>
      <c r="DG8" s="643"/>
      <c r="DH8" s="643"/>
      <c r="DI8" s="643"/>
      <c r="DJ8" s="643"/>
      <c r="DK8" s="643"/>
      <c r="DL8" s="643"/>
      <c r="DM8" s="643"/>
      <c r="DN8" s="643"/>
      <c r="DO8" s="643"/>
      <c r="DP8" s="644"/>
      <c r="DQ8" s="648">
        <v>9881773</v>
      </c>
      <c r="DR8" s="643"/>
      <c r="DS8" s="643"/>
      <c r="DT8" s="643"/>
      <c r="DU8" s="643"/>
      <c r="DV8" s="643"/>
      <c r="DW8" s="643"/>
      <c r="DX8" s="643"/>
      <c r="DY8" s="643"/>
      <c r="DZ8" s="643"/>
      <c r="EA8" s="643"/>
      <c r="EB8" s="643"/>
      <c r="EC8" s="689"/>
    </row>
    <row r="9" spans="2:143" ht="11.25" customHeight="1">
      <c r="B9" s="639" t="s">
        <v>240</v>
      </c>
      <c r="C9" s="640"/>
      <c r="D9" s="640"/>
      <c r="E9" s="640"/>
      <c r="F9" s="640"/>
      <c r="G9" s="640"/>
      <c r="H9" s="640"/>
      <c r="I9" s="640"/>
      <c r="J9" s="640"/>
      <c r="K9" s="640"/>
      <c r="L9" s="640"/>
      <c r="M9" s="640"/>
      <c r="N9" s="640"/>
      <c r="O9" s="640"/>
      <c r="P9" s="640"/>
      <c r="Q9" s="641"/>
      <c r="R9" s="642">
        <v>26082</v>
      </c>
      <c r="S9" s="643"/>
      <c r="T9" s="643"/>
      <c r="U9" s="643"/>
      <c r="V9" s="643"/>
      <c r="W9" s="643"/>
      <c r="X9" s="643"/>
      <c r="Y9" s="644"/>
      <c r="Z9" s="675">
        <v>0</v>
      </c>
      <c r="AA9" s="675"/>
      <c r="AB9" s="675"/>
      <c r="AC9" s="675"/>
      <c r="AD9" s="676">
        <v>26082</v>
      </c>
      <c r="AE9" s="676"/>
      <c r="AF9" s="676"/>
      <c r="AG9" s="676"/>
      <c r="AH9" s="676"/>
      <c r="AI9" s="676"/>
      <c r="AJ9" s="676"/>
      <c r="AK9" s="676"/>
      <c r="AL9" s="645">
        <v>0.1</v>
      </c>
      <c r="AM9" s="646"/>
      <c r="AN9" s="646"/>
      <c r="AO9" s="677"/>
      <c r="AP9" s="639" t="s">
        <v>241</v>
      </c>
      <c r="AQ9" s="640"/>
      <c r="AR9" s="640"/>
      <c r="AS9" s="640"/>
      <c r="AT9" s="640"/>
      <c r="AU9" s="640"/>
      <c r="AV9" s="640"/>
      <c r="AW9" s="640"/>
      <c r="AX9" s="640"/>
      <c r="AY9" s="640"/>
      <c r="AZ9" s="640"/>
      <c r="BA9" s="640"/>
      <c r="BB9" s="640"/>
      <c r="BC9" s="640"/>
      <c r="BD9" s="640"/>
      <c r="BE9" s="640"/>
      <c r="BF9" s="641"/>
      <c r="BG9" s="642">
        <v>4160365</v>
      </c>
      <c r="BH9" s="643"/>
      <c r="BI9" s="643"/>
      <c r="BJ9" s="643"/>
      <c r="BK9" s="643"/>
      <c r="BL9" s="643"/>
      <c r="BM9" s="643"/>
      <c r="BN9" s="644"/>
      <c r="BO9" s="675">
        <v>32.799999999999997</v>
      </c>
      <c r="BP9" s="675"/>
      <c r="BQ9" s="675"/>
      <c r="BR9" s="675"/>
      <c r="BS9" s="648" t="s">
        <v>233</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5623437</v>
      </c>
      <c r="CS9" s="643"/>
      <c r="CT9" s="643"/>
      <c r="CU9" s="643"/>
      <c r="CV9" s="643"/>
      <c r="CW9" s="643"/>
      <c r="CX9" s="643"/>
      <c r="CY9" s="644"/>
      <c r="CZ9" s="675">
        <v>7</v>
      </c>
      <c r="DA9" s="675"/>
      <c r="DB9" s="675"/>
      <c r="DC9" s="675"/>
      <c r="DD9" s="648">
        <v>152405</v>
      </c>
      <c r="DE9" s="643"/>
      <c r="DF9" s="643"/>
      <c r="DG9" s="643"/>
      <c r="DH9" s="643"/>
      <c r="DI9" s="643"/>
      <c r="DJ9" s="643"/>
      <c r="DK9" s="643"/>
      <c r="DL9" s="643"/>
      <c r="DM9" s="643"/>
      <c r="DN9" s="643"/>
      <c r="DO9" s="643"/>
      <c r="DP9" s="644"/>
      <c r="DQ9" s="648">
        <v>5265715</v>
      </c>
      <c r="DR9" s="643"/>
      <c r="DS9" s="643"/>
      <c r="DT9" s="643"/>
      <c r="DU9" s="643"/>
      <c r="DV9" s="643"/>
      <c r="DW9" s="643"/>
      <c r="DX9" s="643"/>
      <c r="DY9" s="643"/>
      <c r="DZ9" s="643"/>
      <c r="EA9" s="643"/>
      <c r="EB9" s="643"/>
      <c r="EC9" s="689"/>
    </row>
    <row r="10" spans="2:143" ht="11.25" customHeight="1">
      <c r="B10" s="639" t="s">
        <v>243</v>
      </c>
      <c r="C10" s="640"/>
      <c r="D10" s="640"/>
      <c r="E10" s="640"/>
      <c r="F10" s="640"/>
      <c r="G10" s="640"/>
      <c r="H10" s="640"/>
      <c r="I10" s="640"/>
      <c r="J10" s="640"/>
      <c r="K10" s="640"/>
      <c r="L10" s="640"/>
      <c r="M10" s="640"/>
      <c r="N10" s="640"/>
      <c r="O10" s="640"/>
      <c r="P10" s="640"/>
      <c r="Q10" s="641"/>
      <c r="R10" s="642" t="s">
        <v>233</v>
      </c>
      <c r="S10" s="643"/>
      <c r="T10" s="643"/>
      <c r="U10" s="643"/>
      <c r="V10" s="643"/>
      <c r="W10" s="643"/>
      <c r="X10" s="643"/>
      <c r="Y10" s="644"/>
      <c r="Z10" s="675" t="s">
        <v>129</v>
      </c>
      <c r="AA10" s="675"/>
      <c r="AB10" s="675"/>
      <c r="AC10" s="675"/>
      <c r="AD10" s="676" t="s">
        <v>129</v>
      </c>
      <c r="AE10" s="676"/>
      <c r="AF10" s="676"/>
      <c r="AG10" s="676"/>
      <c r="AH10" s="676"/>
      <c r="AI10" s="676"/>
      <c r="AJ10" s="676"/>
      <c r="AK10" s="676"/>
      <c r="AL10" s="645" t="s">
        <v>233</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267628</v>
      </c>
      <c r="BH10" s="643"/>
      <c r="BI10" s="643"/>
      <c r="BJ10" s="643"/>
      <c r="BK10" s="643"/>
      <c r="BL10" s="643"/>
      <c r="BM10" s="643"/>
      <c r="BN10" s="644"/>
      <c r="BO10" s="675">
        <v>2.1</v>
      </c>
      <c r="BP10" s="675"/>
      <c r="BQ10" s="675"/>
      <c r="BR10" s="675"/>
      <c r="BS10" s="648" t="s">
        <v>129</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v>179386</v>
      </c>
      <c r="CS10" s="643"/>
      <c r="CT10" s="643"/>
      <c r="CU10" s="643"/>
      <c r="CV10" s="643"/>
      <c r="CW10" s="643"/>
      <c r="CX10" s="643"/>
      <c r="CY10" s="644"/>
      <c r="CZ10" s="675">
        <v>0.2</v>
      </c>
      <c r="DA10" s="675"/>
      <c r="DB10" s="675"/>
      <c r="DC10" s="675"/>
      <c r="DD10" s="648">
        <v>5644</v>
      </c>
      <c r="DE10" s="643"/>
      <c r="DF10" s="643"/>
      <c r="DG10" s="643"/>
      <c r="DH10" s="643"/>
      <c r="DI10" s="643"/>
      <c r="DJ10" s="643"/>
      <c r="DK10" s="643"/>
      <c r="DL10" s="643"/>
      <c r="DM10" s="643"/>
      <c r="DN10" s="643"/>
      <c r="DO10" s="643"/>
      <c r="DP10" s="644"/>
      <c r="DQ10" s="648">
        <v>148540</v>
      </c>
      <c r="DR10" s="643"/>
      <c r="DS10" s="643"/>
      <c r="DT10" s="643"/>
      <c r="DU10" s="643"/>
      <c r="DV10" s="643"/>
      <c r="DW10" s="643"/>
      <c r="DX10" s="643"/>
      <c r="DY10" s="643"/>
      <c r="DZ10" s="643"/>
      <c r="EA10" s="643"/>
      <c r="EB10" s="643"/>
      <c r="EC10" s="689"/>
    </row>
    <row r="11" spans="2:143" ht="11.25" customHeight="1">
      <c r="B11" s="639" t="s">
        <v>246</v>
      </c>
      <c r="C11" s="640"/>
      <c r="D11" s="640"/>
      <c r="E11" s="640"/>
      <c r="F11" s="640"/>
      <c r="G11" s="640"/>
      <c r="H11" s="640"/>
      <c r="I11" s="640"/>
      <c r="J11" s="640"/>
      <c r="K11" s="640"/>
      <c r="L11" s="640"/>
      <c r="M11" s="640"/>
      <c r="N11" s="640"/>
      <c r="O11" s="640"/>
      <c r="P11" s="640"/>
      <c r="Q11" s="641"/>
      <c r="R11" s="642">
        <v>2727351</v>
      </c>
      <c r="S11" s="643"/>
      <c r="T11" s="643"/>
      <c r="U11" s="643"/>
      <c r="V11" s="643"/>
      <c r="W11" s="643"/>
      <c r="X11" s="643"/>
      <c r="Y11" s="644"/>
      <c r="Z11" s="645">
        <v>3.2</v>
      </c>
      <c r="AA11" s="646"/>
      <c r="AB11" s="646"/>
      <c r="AC11" s="647"/>
      <c r="AD11" s="648">
        <v>2727351</v>
      </c>
      <c r="AE11" s="643"/>
      <c r="AF11" s="643"/>
      <c r="AG11" s="643"/>
      <c r="AH11" s="643"/>
      <c r="AI11" s="643"/>
      <c r="AJ11" s="643"/>
      <c r="AK11" s="644"/>
      <c r="AL11" s="645">
        <v>6.9</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469437</v>
      </c>
      <c r="BH11" s="643"/>
      <c r="BI11" s="643"/>
      <c r="BJ11" s="643"/>
      <c r="BK11" s="643"/>
      <c r="BL11" s="643"/>
      <c r="BM11" s="643"/>
      <c r="BN11" s="644"/>
      <c r="BO11" s="675">
        <v>3.7</v>
      </c>
      <c r="BP11" s="675"/>
      <c r="BQ11" s="675"/>
      <c r="BR11" s="675"/>
      <c r="BS11" s="648">
        <v>111580</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5357785</v>
      </c>
      <c r="CS11" s="643"/>
      <c r="CT11" s="643"/>
      <c r="CU11" s="643"/>
      <c r="CV11" s="643"/>
      <c r="CW11" s="643"/>
      <c r="CX11" s="643"/>
      <c r="CY11" s="644"/>
      <c r="CZ11" s="675">
        <v>6.7</v>
      </c>
      <c r="DA11" s="675"/>
      <c r="DB11" s="675"/>
      <c r="DC11" s="675"/>
      <c r="DD11" s="648">
        <v>1242367</v>
      </c>
      <c r="DE11" s="643"/>
      <c r="DF11" s="643"/>
      <c r="DG11" s="643"/>
      <c r="DH11" s="643"/>
      <c r="DI11" s="643"/>
      <c r="DJ11" s="643"/>
      <c r="DK11" s="643"/>
      <c r="DL11" s="643"/>
      <c r="DM11" s="643"/>
      <c r="DN11" s="643"/>
      <c r="DO11" s="643"/>
      <c r="DP11" s="644"/>
      <c r="DQ11" s="648">
        <v>2348240</v>
      </c>
      <c r="DR11" s="643"/>
      <c r="DS11" s="643"/>
      <c r="DT11" s="643"/>
      <c r="DU11" s="643"/>
      <c r="DV11" s="643"/>
      <c r="DW11" s="643"/>
      <c r="DX11" s="643"/>
      <c r="DY11" s="643"/>
      <c r="DZ11" s="643"/>
      <c r="EA11" s="643"/>
      <c r="EB11" s="643"/>
      <c r="EC11" s="689"/>
    </row>
    <row r="12" spans="2:143" ht="11.25" customHeight="1">
      <c r="B12" s="639" t="s">
        <v>249</v>
      </c>
      <c r="C12" s="640"/>
      <c r="D12" s="640"/>
      <c r="E12" s="640"/>
      <c r="F12" s="640"/>
      <c r="G12" s="640"/>
      <c r="H12" s="640"/>
      <c r="I12" s="640"/>
      <c r="J12" s="640"/>
      <c r="K12" s="640"/>
      <c r="L12" s="640"/>
      <c r="M12" s="640"/>
      <c r="N12" s="640"/>
      <c r="O12" s="640"/>
      <c r="P12" s="640"/>
      <c r="Q12" s="641"/>
      <c r="R12" s="642">
        <v>12928</v>
      </c>
      <c r="S12" s="643"/>
      <c r="T12" s="643"/>
      <c r="U12" s="643"/>
      <c r="V12" s="643"/>
      <c r="W12" s="643"/>
      <c r="X12" s="643"/>
      <c r="Y12" s="644"/>
      <c r="Z12" s="675">
        <v>0</v>
      </c>
      <c r="AA12" s="675"/>
      <c r="AB12" s="675"/>
      <c r="AC12" s="675"/>
      <c r="AD12" s="676">
        <v>12928</v>
      </c>
      <c r="AE12" s="676"/>
      <c r="AF12" s="676"/>
      <c r="AG12" s="676"/>
      <c r="AH12" s="676"/>
      <c r="AI12" s="676"/>
      <c r="AJ12" s="676"/>
      <c r="AK12" s="676"/>
      <c r="AL12" s="645">
        <v>0</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6430878</v>
      </c>
      <c r="BH12" s="643"/>
      <c r="BI12" s="643"/>
      <c r="BJ12" s="643"/>
      <c r="BK12" s="643"/>
      <c r="BL12" s="643"/>
      <c r="BM12" s="643"/>
      <c r="BN12" s="644"/>
      <c r="BO12" s="675">
        <v>50.8</v>
      </c>
      <c r="BP12" s="675"/>
      <c r="BQ12" s="675"/>
      <c r="BR12" s="675"/>
      <c r="BS12" s="648" t="s">
        <v>233</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2868409</v>
      </c>
      <c r="CS12" s="643"/>
      <c r="CT12" s="643"/>
      <c r="CU12" s="643"/>
      <c r="CV12" s="643"/>
      <c r="CW12" s="643"/>
      <c r="CX12" s="643"/>
      <c r="CY12" s="644"/>
      <c r="CZ12" s="675">
        <v>3.6</v>
      </c>
      <c r="DA12" s="675"/>
      <c r="DB12" s="675"/>
      <c r="DC12" s="675"/>
      <c r="DD12" s="648">
        <v>190157</v>
      </c>
      <c r="DE12" s="643"/>
      <c r="DF12" s="643"/>
      <c r="DG12" s="643"/>
      <c r="DH12" s="643"/>
      <c r="DI12" s="643"/>
      <c r="DJ12" s="643"/>
      <c r="DK12" s="643"/>
      <c r="DL12" s="643"/>
      <c r="DM12" s="643"/>
      <c r="DN12" s="643"/>
      <c r="DO12" s="643"/>
      <c r="DP12" s="644"/>
      <c r="DQ12" s="648">
        <v>2156768</v>
      </c>
      <c r="DR12" s="643"/>
      <c r="DS12" s="643"/>
      <c r="DT12" s="643"/>
      <c r="DU12" s="643"/>
      <c r="DV12" s="643"/>
      <c r="DW12" s="643"/>
      <c r="DX12" s="643"/>
      <c r="DY12" s="643"/>
      <c r="DZ12" s="643"/>
      <c r="EA12" s="643"/>
      <c r="EB12" s="643"/>
      <c r="EC12" s="689"/>
    </row>
    <row r="13" spans="2:143" ht="11.25" customHeight="1">
      <c r="B13" s="639" t="s">
        <v>252</v>
      </c>
      <c r="C13" s="640"/>
      <c r="D13" s="640"/>
      <c r="E13" s="640"/>
      <c r="F13" s="640"/>
      <c r="G13" s="640"/>
      <c r="H13" s="640"/>
      <c r="I13" s="640"/>
      <c r="J13" s="640"/>
      <c r="K13" s="640"/>
      <c r="L13" s="640"/>
      <c r="M13" s="640"/>
      <c r="N13" s="640"/>
      <c r="O13" s="640"/>
      <c r="P13" s="640"/>
      <c r="Q13" s="641"/>
      <c r="R13" s="642" t="s">
        <v>129</v>
      </c>
      <c r="S13" s="643"/>
      <c r="T13" s="643"/>
      <c r="U13" s="643"/>
      <c r="V13" s="643"/>
      <c r="W13" s="643"/>
      <c r="X13" s="643"/>
      <c r="Y13" s="644"/>
      <c r="Z13" s="675" t="s">
        <v>233</v>
      </c>
      <c r="AA13" s="675"/>
      <c r="AB13" s="675"/>
      <c r="AC13" s="675"/>
      <c r="AD13" s="676" t="s">
        <v>233</v>
      </c>
      <c r="AE13" s="676"/>
      <c r="AF13" s="676"/>
      <c r="AG13" s="676"/>
      <c r="AH13" s="676"/>
      <c r="AI13" s="676"/>
      <c r="AJ13" s="676"/>
      <c r="AK13" s="676"/>
      <c r="AL13" s="645" t="s">
        <v>129</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6395006</v>
      </c>
      <c r="BH13" s="643"/>
      <c r="BI13" s="643"/>
      <c r="BJ13" s="643"/>
      <c r="BK13" s="643"/>
      <c r="BL13" s="643"/>
      <c r="BM13" s="643"/>
      <c r="BN13" s="644"/>
      <c r="BO13" s="675">
        <v>50.5</v>
      </c>
      <c r="BP13" s="675"/>
      <c r="BQ13" s="675"/>
      <c r="BR13" s="675"/>
      <c r="BS13" s="648" t="s">
        <v>233</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6018534</v>
      </c>
      <c r="CS13" s="643"/>
      <c r="CT13" s="643"/>
      <c r="CU13" s="643"/>
      <c r="CV13" s="643"/>
      <c r="CW13" s="643"/>
      <c r="CX13" s="643"/>
      <c r="CY13" s="644"/>
      <c r="CZ13" s="675">
        <v>7.5</v>
      </c>
      <c r="DA13" s="675"/>
      <c r="DB13" s="675"/>
      <c r="DC13" s="675"/>
      <c r="DD13" s="648">
        <v>2270443</v>
      </c>
      <c r="DE13" s="643"/>
      <c r="DF13" s="643"/>
      <c r="DG13" s="643"/>
      <c r="DH13" s="643"/>
      <c r="DI13" s="643"/>
      <c r="DJ13" s="643"/>
      <c r="DK13" s="643"/>
      <c r="DL13" s="643"/>
      <c r="DM13" s="643"/>
      <c r="DN13" s="643"/>
      <c r="DO13" s="643"/>
      <c r="DP13" s="644"/>
      <c r="DQ13" s="648">
        <v>3571799</v>
      </c>
      <c r="DR13" s="643"/>
      <c r="DS13" s="643"/>
      <c r="DT13" s="643"/>
      <c r="DU13" s="643"/>
      <c r="DV13" s="643"/>
      <c r="DW13" s="643"/>
      <c r="DX13" s="643"/>
      <c r="DY13" s="643"/>
      <c r="DZ13" s="643"/>
      <c r="EA13" s="643"/>
      <c r="EB13" s="643"/>
      <c r="EC13" s="689"/>
    </row>
    <row r="14" spans="2:143" ht="11.25" customHeight="1">
      <c r="B14" s="639" t="s">
        <v>255</v>
      </c>
      <c r="C14" s="640"/>
      <c r="D14" s="640"/>
      <c r="E14" s="640"/>
      <c r="F14" s="640"/>
      <c r="G14" s="640"/>
      <c r="H14" s="640"/>
      <c r="I14" s="640"/>
      <c r="J14" s="640"/>
      <c r="K14" s="640"/>
      <c r="L14" s="640"/>
      <c r="M14" s="640"/>
      <c r="N14" s="640"/>
      <c r="O14" s="640"/>
      <c r="P14" s="640"/>
      <c r="Q14" s="641"/>
      <c r="R14" s="642">
        <v>10</v>
      </c>
      <c r="S14" s="643"/>
      <c r="T14" s="643"/>
      <c r="U14" s="643"/>
      <c r="V14" s="643"/>
      <c r="W14" s="643"/>
      <c r="X14" s="643"/>
      <c r="Y14" s="644"/>
      <c r="Z14" s="675">
        <v>0</v>
      </c>
      <c r="AA14" s="675"/>
      <c r="AB14" s="675"/>
      <c r="AC14" s="675"/>
      <c r="AD14" s="676">
        <v>10</v>
      </c>
      <c r="AE14" s="676"/>
      <c r="AF14" s="676"/>
      <c r="AG14" s="676"/>
      <c r="AH14" s="676"/>
      <c r="AI14" s="676"/>
      <c r="AJ14" s="676"/>
      <c r="AK14" s="676"/>
      <c r="AL14" s="645">
        <v>0</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434963</v>
      </c>
      <c r="BH14" s="643"/>
      <c r="BI14" s="643"/>
      <c r="BJ14" s="643"/>
      <c r="BK14" s="643"/>
      <c r="BL14" s="643"/>
      <c r="BM14" s="643"/>
      <c r="BN14" s="644"/>
      <c r="BO14" s="675">
        <v>3.4</v>
      </c>
      <c r="BP14" s="675"/>
      <c r="BQ14" s="675"/>
      <c r="BR14" s="675"/>
      <c r="BS14" s="648" t="s">
        <v>129</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2655723</v>
      </c>
      <c r="CS14" s="643"/>
      <c r="CT14" s="643"/>
      <c r="CU14" s="643"/>
      <c r="CV14" s="643"/>
      <c r="CW14" s="643"/>
      <c r="CX14" s="643"/>
      <c r="CY14" s="644"/>
      <c r="CZ14" s="675">
        <v>3.3</v>
      </c>
      <c r="DA14" s="675"/>
      <c r="DB14" s="675"/>
      <c r="DC14" s="675"/>
      <c r="DD14" s="648">
        <v>445284</v>
      </c>
      <c r="DE14" s="643"/>
      <c r="DF14" s="643"/>
      <c r="DG14" s="643"/>
      <c r="DH14" s="643"/>
      <c r="DI14" s="643"/>
      <c r="DJ14" s="643"/>
      <c r="DK14" s="643"/>
      <c r="DL14" s="643"/>
      <c r="DM14" s="643"/>
      <c r="DN14" s="643"/>
      <c r="DO14" s="643"/>
      <c r="DP14" s="644"/>
      <c r="DQ14" s="648">
        <v>2082450</v>
      </c>
      <c r="DR14" s="643"/>
      <c r="DS14" s="643"/>
      <c r="DT14" s="643"/>
      <c r="DU14" s="643"/>
      <c r="DV14" s="643"/>
      <c r="DW14" s="643"/>
      <c r="DX14" s="643"/>
      <c r="DY14" s="643"/>
      <c r="DZ14" s="643"/>
      <c r="EA14" s="643"/>
      <c r="EB14" s="643"/>
      <c r="EC14" s="689"/>
    </row>
    <row r="15" spans="2:143" ht="11.25" customHeight="1">
      <c r="B15" s="639" t="s">
        <v>258</v>
      </c>
      <c r="C15" s="640"/>
      <c r="D15" s="640"/>
      <c r="E15" s="640"/>
      <c r="F15" s="640"/>
      <c r="G15" s="640"/>
      <c r="H15" s="640"/>
      <c r="I15" s="640"/>
      <c r="J15" s="640"/>
      <c r="K15" s="640"/>
      <c r="L15" s="640"/>
      <c r="M15" s="640"/>
      <c r="N15" s="640"/>
      <c r="O15" s="640"/>
      <c r="P15" s="640"/>
      <c r="Q15" s="641"/>
      <c r="R15" s="642" t="s">
        <v>233</v>
      </c>
      <c r="S15" s="643"/>
      <c r="T15" s="643"/>
      <c r="U15" s="643"/>
      <c r="V15" s="643"/>
      <c r="W15" s="643"/>
      <c r="X15" s="643"/>
      <c r="Y15" s="644"/>
      <c r="Z15" s="675" t="s">
        <v>129</v>
      </c>
      <c r="AA15" s="675"/>
      <c r="AB15" s="675"/>
      <c r="AC15" s="675"/>
      <c r="AD15" s="676" t="s">
        <v>129</v>
      </c>
      <c r="AE15" s="676"/>
      <c r="AF15" s="676"/>
      <c r="AG15" s="676"/>
      <c r="AH15" s="676"/>
      <c r="AI15" s="676"/>
      <c r="AJ15" s="676"/>
      <c r="AK15" s="676"/>
      <c r="AL15" s="645" t="s">
        <v>233</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681146</v>
      </c>
      <c r="BH15" s="643"/>
      <c r="BI15" s="643"/>
      <c r="BJ15" s="643"/>
      <c r="BK15" s="643"/>
      <c r="BL15" s="643"/>
      <c r="BM15" s="643"/>
      <c r="BN15" s="644"/>
      <c r="BO15" s="675">
        <v>5.4</v>
      </c>
      <c r="BP15" s="675"/>
      <c r="BQ15" s="675"/>
      <c r="BR15" s="675"/>
      <c r="BS15" s="648" t="s">
        <v>129</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8687360</v>
      </c>
      <c r="CS15" s="643"/>
      <c r="CT15" s="643"/>
      <c r="CU15" s="643"/>
      <c r="CV15" s="643"/>
      <c r="CW15" s="643"/>
      <c r="CX15" s="643"/>
      <c r="CY15" s="644"/>
      <c r="CZ15" s="675">
        <v>10.8</v>
      </c>
      <c r="DA15" s="675"/>
      <c r="DB15" s="675"/>
      <c r="DC15" s="675"/>
      <c r="DD15" s="648">
        <v>2026675</v>
      </c>
      <c r="DE15" s="643"/>
      <c r="DF15" s="643"/>
      <c r="DG15" s="643"/>
      <c r="DH15" s="643"/>
      <c r="DI15" s="643"/>
      <c r="DJ15" s="643"/>
      <c r="DK15" s="643"/>
      <c r="DL15" s="643"/>
      <c r="DM15" s="643"/>
      <c r="DN15" s="643"/>
      <c r="DO15" s="643"/>
      <c r="DP15" s="644"/>
      <c r="DQ15" s="648">
        <v>5599519</v>
      </c>
      <c r="DR15" s="643"/>
      <c r="DS15" s="643"/>
      <c r="DT15" s="643"/>
      <c r="DU15" s="643"/>
      <c r="DV15" s="643"/>
      <c r="DW15" s="643"/>
      <c r="DX15" s="643"/>
      <c r="DY15" s="643"/>
      <c r="DZ15" s="643"/>
      <c r="EA15" s="643"/>
      <c r="EB15" s="643"/>
      <c r="EC15" s="689"/>
    </row>
    <row r="16" spans="2:143" ht="11.25" customHeight="1">
      <c r="B16" s="639" t="s">
        <v>261</v>
      </c>
      <c r="C16" s="640"/>
      <c r="D16" s="640"/>
      <c r="E16" s="640"/>
      <c r="F16" s="640"/>
      <c r="G16" s="640"/>
      <c r="H16" s="640"/>
      <c r="I16" s="640"/>
      <c r="J16" s="640"/>
      <c r="K16" s="640"/>
      <c r="L16" s="640"/>
      <c r="M16" s="640"/>
      <c r="N16" s="640"/>
      <c r="O16" s="640"/>
      <c r="P16" s="640"/>
      <c r="Q16" s="641"/>
      <c r="R16" s="642">
        <v>45711</v>
      </c>
      <c r="S16" s="643"/>
      <c r="T16" s="643"/>
      <c r="U16" s="643"/>
      <c r="V16" s="643"/>
      <c r="W16" s="643"/>
      <c r="X16" s="643"/>
      <c r="Y16" s="644"/>
      <c r="Z16" s="675">
        <v>0.1</v>
      </c>
      <c r="AA16" s="675"/>
      <c r="AB16" s="675"/>
      <c r="AC16" s="675"/>
      <c r="AD16" s="676">
        <v>45711</v>
      </c>
      <c r="AE16" s="676"/>
      <c r="AF16" s="676"/>
      <c r="AG16" s="676"/>
      <c r="AH16" s="676"/>
      <c r="AI16" s="676"/>
      <c r="AJ16" s="676"/>
      <c r="AK16" s="676"/>
      <c r="AL16" s="645">
        <v>0.1</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v>4136</v>
      </c>
      <c r="BH16" s="643"/>
      <c r="BI16" s="643"/>
      <c r="BJ16" s="643"/>
      <c r="BK16" s="643"/>
      <c r="BL16" s="643"/>
      <c r="BM16" s="643"/>
      <c r="BN16" s="644"/>
      <c r="BO16" s="675">
        <v>0</v>
      </c>
      <c r="BP16" s="675"/>
      <c r="BQ16" s="675"/>
      <c r="BR16" s="675"/>
      <c r="BS16" s="648" t="s">
        <v>233</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v>887755</v>
      </c>
      <c r="CS16" s="643"/>
      <c r="CT16" s="643"/>
      <c r="CU16" s="643"/>
      <c r="CV16" s="643"/>
      <c r="CW16" s="643"/>
      <c r="CX16" s="643"/>
      <c r="CY16" s="644"/>
      <c r="CZ16" s="675">
        <v>1.1000000000000001</v>
      </c>
      <c r="DA16" s="675"/>
      <c r="DB16" s="675"/>
      <c r="DC16" s="675"/>
      <c r="DD16" s="648" t="s">
        <v>233</v>
      </c>
      <c r="DE16" s="643"/>
      <c r="DF16" s="643"/>
      <c r="DG16" s="643"/>
      <c r="DH16" s="643"/>
      <c r="DI16" s="643"/>
      <c r="DJ16" s="643"/>
      <c r="DK16" s="643"/>
      <c r="DL16" s="643"/>
      <c r="DM16" s="643"/>
      <c r="DN16" s="643"/>
      <c r="DO16" s="643"/>
      <c r="DP16" s="644"/>
      <c r="DQ16" s="648">
        <v>102</v>
      </c>
      <c r="DR16" s="643"/>
      <c r="DS16" s="643"/>
      <c r="DT16" s="643"/>
      <c r="DU16" s="643"/>
      <c r="DV16" s="643"/>
      <c r="DW16" s="643"/>
      <c r="DX16" s="643"/>
      <c r="DY16" s="643"/>
      <c r="DZ16" s="643"/>
      <c r="EA16" s="643"/>
      <c r="EB16" s="643"/>
      <c r="EC16" s="689"/>
    </row>
    <row r="17" spans="2:133" ht="11.25" customHeight="1">
      <c r="B17" s="639" t="s">
        <v>264</v>
      </c>
      <c r="C17" s="640"/>
      <c r="D17" s="640"/>
      <c r="E17" s="640"/>
      <c r="F17" s="640"/>
      <c r="G17" s="640"/>
      <c r="H17" s="640"/>
      <c r="I17" s="640"/>
      <c r="J17" s="640"/>
      <c r="K17" s="640"/>
      <c r="L17" s="640"/>
      <c r="M17" s="640"/>
      <c r="N17" s="640"/>
      <c r="O17" s="640"/>
      <c r="P17" s="640"/>
      <c r="Q17" s="641"/>
      <c r="R17" s="642">
        <v>65857</v>
      </c>
      <c r="S17" s="643"/>
      <c r="T17" s="643"/>
      <c r="U17" s="643"/>
      <c r="V17" s="643"/>
      <c r="W17" s="643"/>
      <c r="X17" s="643"/>
      <c r="Y17" s="644"/>
      <c r="Z17" s="675">
        <v>0.1</v>
      </c>
      <c r="AA17" s="675"/>
      <c r="AB17" s="675"/>
      <c r="AC17" s="675"/>
      <c r="AD17" s="676">
        <v>65857</v>
      </c>
      <c r="AE17" s="676"/>
      <c r="AF17" s="676"/>
      <c r="AG17" s="676"/>
      <c r="AH17" s="676"/>
      <c r="AI17" s="676"/>
      <c r="AJ17" s="676"/>
      <c r="AK17" s="676"/>
      <c r="AL17" s="645">
        <v>0.2</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129</v>
      </c>
      <c r="BH17" s="643"/>
      <c r="BI17" s="643"/>
      <c r="BJ17" s="643"/>
      <c r="BK17" s="643"/>
      <c r="BL17" s="643"/>
      <c r="BM17" s="643"/>
      <c r="BN17" s="644"/>
      <c r="BO17" s="675" t="s">
        <v>129</v>
      </c>
      <c r="BP17" s="675"/>
      <c r="BQ17" s="675"/>
      <c r="BR17" s="675"/>
      <c r="BS17" s="648" t="s">
        <v>129</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10289817</v>
      </c>
      <c r="CS17" s="643"/>
      <c r="CT17" s="643"/>
      <c r="CU17" s="643"/>
      <c r="CV17" s="643"/>
      <c r="CW17" s="643"/>
      <c r="CX17" s="643"/>
      <c r="CY17" s="644"/>
      <c r="CZ17" s="675">
        <v>12.8</v>
      </c>
      <c r="DA17" s="675"/>
      <c r="DB17" s="675"/>
      <c r="DC17" s="675"/>
      <c r="DD17" s="648" t="s">
        <v>129</v>
      </c>
      <c r="DE17" s="643"/>
      <c r="DF17" s="643"/>
      <c r="DG17" s="643"/>
      <c r="DH17" s="643"/>
      <c r="DI17" s="643"/>
      <c r="DJ17" s="643"/>
      <c r="DK17" s="643"/>
      <c r="DL17" s="643"/>
      <c r="DM17" s="643"/>
      <c r="DN17" s="643"/>
      <c r="DO17" s="643"/>
      <c r="DP17" s="644"/>
      <c r="DQ17" s="648">
        <v>10151681</v>
      </c>
      <c r="DR17" s="643"/>
      <c r="DS17" s="643"/>
      <c r="DT17" s="643"/>
      <c r="DU17" s="643"/>
      <c r="DV17" s="643"/>
      <c r="DW17" s="643"/>
      <c r="DX17" s="643"/>
      <c r="DY17" s="643"/>
      <c r="DZ17" s="643"/>
      <c r="EA17" s="643"/>
      <c r="EB17" s="643"/>
      <c r="EC17" s="689"/>
    </row>
    <row r="18" spans="2:133" ht="11.25" customHeight="1">
      <c r="B18" s="639" t="s">
        <v>267</v>
      </c>
      <c r="C18" s="640"/>
      <c r="D18" s="640"/>
      <c r="E18" s="640"/>
      <c r="F18" s="640"/>
      <c r="G18" s="640"/>
      <c r="H18" s="640"/>
      <c r="I18" s="640"/>
      <c r="J18" s="640"/>
      <c r="K18" s="640"/>
      <c r="L18" s="640"/>
      <c r="M18" s="640"/>
      <c r="N18" s="640"/>
      <c r="O18" s="640"/>
      <c r="P18" s="640"/>
      <c r="Q18" s="641"/>
      <c r="R18" s="642">
        <v>86052</v>
      </c>
      <c r="S18" s="643"/>
      <c r="T18" s="643"/>
      <c r="U18" s="643"/>
      <c r="V18" s="643"/>
      <c r="W18" s="643"/>
      <c r="X18" s="643"/>
      <c r="Y18" s="644"/>
      <c r="Z18" s="675">
        <v>0.1</v>
      </c>
      <c r="AA18" s="675"/>
      <c r="AB18" s="675"/>
      <c r="AC18" s="675"/>
      <c r="AD18" s="676">
        <v>86052</v>
      </c>
      <c r="AE18" s="676"/>
      <c r="AF18" s="676"/>
      <c r="AG18" s="676"/>
      <c r="AH18" s="676"/>
      <c r="AI18" s="676"/>
      <c r="AJ18" s="676"/>
      <c r="AK18" s="676"/>
      <c r="AL18" s="645">
        <v>0.2</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129</v>
      </c>
      <c r="BH18" s="643"/>
      <c r="BI18" s="643"/>
      <c r="BJ18" s="643"/>
      <c r="BK18" s="643"/>
      <c r="BL18" s="643"/>
      <c r="BM18" s="643"/>
      <c r="BN18" s="644"/>
      <c r="BO18" s="675" t="s">
        <v>233</v>
      </c>
      <c r="BP18" s="675"/>
      <c r="BQ18" s="675"/>
      <c r="BR18" s="675"/>
      <c r="BS18" s="648" t="s">
        <v>233</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129</v>
      </c>
      <c r="CS18" s="643"/>
      <c r="CT18" s="643"/>
      <c r="CU18" s="643"/>
      <c r="CV18" s="643"/>
      <c r="CW18" s="643"/>
      <c r="CX18" s="643"/>
      <c r="CY18" s="644"/>
      <c r="CZ18" s="675" t="s">
        <v>129</v>
      </c>
      <c r="DA18" s="675"/>
      <c r="DB18" s="675"/>
      <c r="DC18" s="675"/>
      <c r="DD18" s="648" t="s">
        <v>129</v>
      </c>
      <c r="DE18" s="643"/>
      <c r="DF18" s="643"/>
      <c r="DG18" s="643"/>
      <c r="DH18" s="643"/>
      <c r="DI18" s="643"/>
      <c r="DJ18" s="643"/>
      <c r="DK18" s="643"/>
      <c r="DL18" s="643"/>
      <c r="DM18" s="643"/>
      <c r="DN18" s="643"/>
      <c r="DO18" s="643"/>
      <c r="DP18" s="644"/>
      <c r="DQ18" s="648" t="s">
        <v>233</v>
      </c>
      <c r="DR18" s="643"/>
      <c r="DS18" s="643"/>
      <c r="DT18" s="643"/>
      <c r="DU18" s="643"/>
      <c r="DV18" s="643"/>
      <c r="DW18" s="643"/>
      <c r="DX18" s="643"/>
      <c r="DY18" s="643"/>
      <c r="DZ18" s="643"/>
      <c r="EA18" s="643"/>
      <c r="EB18" s="643"/>
      <c r="EC18" s="689"/>
    </row>
    <row r="19" spans="2:133" ht="11.25" customHeight="1">
      <c r="B19" s="639" t="s">
        <v>270</v>
      </c>
      <c r="C19" s="640"/>
      <c r="D19" s="640"/>
      <c r="E19" s="640"/>
      <c r="F19" s="640"/>
      <c r="G19" s="640"/>
      <c r="H19" s="640"/>
      <c r="I19" s="640"/>
      <c r="J19" s="640"/>
      <c r="K19" s="640"/>
      <c r="L19" s="640"/>
      <c r="M19" s="640"/>
      <c r="N19" s="640"/>
      <c r="O19" s="640"/>
      <c r="P19" s="640"/>
      <c r="Q19" s="641"/>
      <c r="R19" s="642">
        <v>56494</v>
      </c>
      <c r="S19" s="643"/>
      <c r="T19" s="643"/>
      <c r="U19" s="643"/>
      <c r="V19" s="643"/>
      <c r="W19" s="643"/>
      <c r="X19" s="643"/>
      <c r="Y19" s="644"/>
      <c r="Z19" s="675">
        <v>0.1</v>
      </c>
      <c r="AA19" s="675"/>
      <c r="AB19" s="675"/>
      <c r="AC19" s="675"/>
      <c r="AD19" s="676">
        <v>56494</v>
      </c>
      <c r="AE19" s="676"/>
      <c r="AF19" s="676"/>
      <c r="AG19" s="676"/>
      <c r="AH19" s="676"/>
      <c r="AI19" s="676"/>
      <c r="AJ19" s="676"/>
      <c r="AK19" s="676"/>
      <c r="AL19" s="645">
        <v>0.1</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20611</v>
      </c>
      <c r="BH19" s="643"/>
      <c r="BI19" s="643"/>
      <c r="BJ19" s="643"/>
      <c r="BK19" s="643"/>
      <c r="BL19" s="643"/>
      <c r="BM19" s="643"/>
      <c r="BN19" s="644"/>
      <c r="BO19" s="675">
        <v>0.2</v>
      </c>
      <c r="BP19" s="675"/>
      <c r="BQ19" s="675"/>
      <c r="BR19" s="675"/>
      <c r="BS19" s="648" t="s">
        <v>129</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129</v>
      </c>
      <c r="CS19" s="643"/>
      <c r="CT19" s="643"/>
      <c r="CU19" s="643"/>
      <c r="CV19" s="643"/>
      <c r="CW19" s="643"/>
      <c r="CX19" s="643"/>
      <c r="CY19" s="644"/>
      <c r="CZ19" s="675" t="s">
        <v>129</v>
      </c>
      <c r="DA19" s="675"/>
      <c r="DB19" s="675"/>
      <c r="DC19" s="675"/>
      <c r="DD19" s="648" t="s">
        <v>233</v>
      </c>
      <c r="DE19" s="643"/>
      <c r="DF19" s="643"/>
      <c r="DG19" s="643"/>
      <c r="DH19" s="643"/>
      <c r="DI19" s="643"/>
      <c r="DJ19" s="643"/>
      <c r="DK19" s="643"/>
      <c r="DL19" s="643"/>
      <c r="DM19" s="643"/>
      <c r="DN19" s="643"/>
      <c r="DO19" s="643"/>
      <c r="DP19" s="644"/>
      <c r="DQ19" s="648" t="s">
        <v>233</v>
      </c>
      <c r="DR19" s="643"/>
      <c r="DS19" s="643"/>
      <c r="DT19" s="643"/>
      <c r="DU19" s="643"/>
      <c r="DV19" s="643"/>
      <c r="DW19" s="643"/>
      <c r="DX19" s="643"/>
      <c r="DY19" s="643"/>
      <c r="DZ19" s="643"/>
      <c r="EA19" s="643"/>
      <c r="EB19" s="643"/>
      <c r="EC19" s="689"/>
    </row>
    <row r="20" spans="2:133" ht="11.25" customHeight="1">
      <c r="B20" s="639" t="s">
        <v>273</v>
      </c>
      <c r="C20" s="640"/>
      <c r="D20" s="640"/>
      <c r="E20" s="640"/>
      <c r="F20" s="640"/>
      <c r="G20" s="640"/>
      <c r="H20" s="640"/>
      <c r="I20" s="640"/>
      <c r="J20" s="640"/>
      <c r="K20" s="640"/>
      <c r="L20" s="640"/>
      <c r="M20" s="640"/>
      <c r="N20" s="640"/>
      <c r="O20" s="640"/>
      <c r="P20" s="640"/>
      <c r="Q20" s="641"/>
      <c r="R20" s="642">
        <v>19150</v>
      </c>
      <c r="S20" s="643"/>
      <c r="T20" s="643"/>
      <c r="U20" s="643"/>
      <c r="V20" s="643"/>
      <c r="W20" s="643"/>
      <c r="X20" s="643"/>
      <c r="Y20" s="644"/>
      <c r="Z20" s="675">
        <v>0</v>
      </c>
      <c r="AA20" s="675"/>
      <c r="AB20" s="675"/>
      <c r="AC20" s="675"/>
      <c r="AD20" s="676">
        <v>19150</v>
      </c>
      <c r="AE20" s="676"/>
      <c r="AF20" s="676"/>
      <c r="AG20" s="676"/>
      <c r="AH20" s="676"/>
      <c r="AI20" s="676"/>
      <c r="AJ20" s="676"/>
      <c r="AK20" s="676"/>
      <c r="AL20" s="645">
        <v>0</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20611</v>
      </c>
      <c r="BH20" s="643"/>
      <c r="BI20" s="643"/>
      <c r="BJ20" s="643"/>
      <c r="BK20" s="643"/>
      <c r="BL20" s="643"/>
      <c r="BM20" s="643"/>
      <c r="BN20" s="644"/>
      <c r="BO20" s="675">
        <v>0.2</v>
      </c>
      <c r="BP20" s="675"/>
      <c r="BQ20" s="675"/>
      <c r="BR20" s="675"/>
      <c r="BS20" s="648" t="s">
        <v>233</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80313198</v>
      </c>
      <c r="CS20" s="643"/>
      <c r="CT20" s="643"/>
      <c r="CU20" s="643"/>
      <c r="CV20" s="643"/>
      <c r="CW20" s="643"/>
      <c r="CX20" s="643"/>
      <c r="CY20" s="644"/>
      <c r="CZ20" s="675">
        <v>100</v>
      </c>
      <c r="DA20" s="675"/>
      <c r="DB20" s="675"/>
      <c r="DC20" s="675"/>
      <c r="DD20" s="648">
        <v>6682919</v>
      </c>
      <c r="DE20" s="643"/>
      <c r="DF20" s="643"/>
      <c r="DG20" s="643"/>
      <c r="DH20" s="643"/>
      <c r="DI20" s="643"/>
      <c r="DJ20" s="643"/>
      <c r="DK20" s="643"/>
      <c r="DL20" s="643"/>
      <c r="DM20" s="643"/>
      <c r="DN20" s="643"/>
      <c r="DO20" s="643"/>
      <c r="DP20" s="644"/>
      <c r="DQ20" s="648">
        <v>48188527</v>
      </c>
      <c r="DR20" s="643"/>
      <c r="DS20" s="643"/>
      <c r="DT20" s="643"/>
      <c r="DU20" s="643"/>
      <c r="DV20" s="643"/>
      <c r="DW20" s="643"/>
      <c r="DX20" s="643"/>
      <c r="DY20" s="643"/>
      <c r="DZ20" s="643"/>
      <c r="EA20" s="643"/>
      <c r="EB20" s="643"/>
      <c r="EC20" s="689"/>
    </row>
    <row r="21" spans="2:133" ht="11.25" customHeight="1">
      <c r="B21" s="639" t="s">
        <v>276</v>
      </c>
      <c r="C21" s="640"/>
      <c r="D21" s="640"/>
      <c r="E21" s="640"/>
      <c r="F21" s="640"/>
      <c r="G21" s="640"/>
      <c r="H21" s="640"/>
      <c r="I21" s="640"/>
      <c r="J21" s="640"/>
      <c r="K21" s="640"/>
      <c r="L21" s="640"/>
      <c r="M21" s="640"/>
      <c r="N21" s="640"/>
      <c r="O21" s="640"/>
      <c r="P21" s="640"/>
      <c r="Q21" s="641"/>
      <c r="R21" s="642">
        <v>10408</v>
      </c>
      <c r="S21" s="643"/>
      <c r="T21" s="643"/>
      <c r="U21" s="643"/>
      <c r="V21" s="643"/>
      <c r="W21" s="643"/>
      <c r="X21" s="643"/>
      <c r="Y21" s="644"/>
      <c r="Z21" s="675">
        <v>0</v>
      </c>
      <c r="AA21" s="675"/>
      <c r="AB21" s="675"/>
      <c r="AC21" s="675"/>
      <c r="AD21" s="676">
        <v>10408</v>
      </c>
      <c r="AE21" s="676"/>
      <c r="AF21" s="676"/>
      <c r="AG21" s="676"/>
      <c r="AH21" s="676"/>
      <c r="AI21" s="676"/>
      <c r="AJ21" s="676"/>
      <c r="AK21" s="676"/>
      <c r="AL21" s="645">
        <v>0</v>
      </c>
      <c r="AM21" s="646"/>
      <c r="AN21" s="646"/>
      <c r="AO21" s="677"/>
      <c r="AP21" s="736" t="s">
        <v>277</v>
      </c>
      <c r="AQ21" s="744"/>
      <c r="AR21" s="744"/>
      <c r="AS21" s="744"/>
      <c r="AT21" s="744"/>
      <c r="AU21" s="744"/>
      <c r="AV21" s="744"/>
      <c r="AW21" s="744"/>
      <c r="AX21" s="744"/>
      <c r="AY21" s="744"/>
      <c r="AZ21" s="744"/>
      <c r="BA21" s="744"/>
      <c r="BB21" s="744"/>
      <c r="BC21" s="744"/>
      <c r="BD21" s="744"/>
      <c r="BE21" s="744"/>
      <c r="BF21" s="738"/>
      <c r="BG21" s="642">
        <v>20611</v>
      </c>
      <c r="BH21" s="643"/>
      <c r="BI21" s="643"/>
      <c r="BJ21" s="643"/>
      <c r="BK21" s="643"/>
      <c r="BL21" s="643"/>
      <c r="BM21" s="643"/>
      <c r="BN21" s="644"/>
      <c r="BO21" s="675">
        <v>0.2</v>
      </c>
      <c r="BP21" s="675"/>
      <c r="BQ21" s="675"/>
      <c r="BR21" s="675"/>
      <c r="BS21" s="648" t="s">
        <v>233</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278</v>
      </c>
      <c r="C22" s="640"/>
      <c r="D22" s="640"/>
      <c r="E22" s="640"/>
      <c r="F22" s="640"/>
      <c r="G22" s="640"/>
      <c r="H22" s="640"/>
      <c r="I22" s="640"/>
      <c r="J22" s="640"/>
      <c r="K22" s="640"/>
      <c r="L22" s="640"/>
      <c r="M22" s="640"/>
      <c r="N22" s="640"/>
      <c r="O22" s="640"/>
      <c r="P22" s="640"/>
      <c r="Q22" s="641"/>
      <c r="R22" s="642">
        <v>24752699</v>
      </c>
      <c r="S22" s="643"/>
      <c r="T22" s="643"/>
      <c r="U22" s="643"/>
      <c r="V22" s="643"/>
      <c r="W22" s="643"/>
      <c r="X22" s="643"/>
      <c r="Y22" s="644"/>
      <c r="Z22" s="675">
        <v>29.1</v>
      </c>
      <c r="AA22" s="675"/>
      <c r="AB22" s="675"/>
      <c r="AC22" s="675"/>
      <c r="AD22" s="676">
        <v>22701322</v>
      </c>
      <c r="AE22" s="676"/>
      <c r="AF22" s="676"/>
      <c r="AG22" s="676"/>
      <c r="AH22" s="676"/>
      <c r="AI22" s="676"/>
      <c r="AJ22" s="676"/>
      <c r="AK22" s="676"/>
      <c r="AL22" s="645">
        <v>57.3</v>
      </c>
      <c r="AM22" s="646"/>
      <c r="AN22" s="646"/>
      <c r="AO22" s="677"/>
      <c r="AP22" s="736" t="s">
        <v>279</v>
      </c>
      <c r="AQ22" s="744"/>
      <c r="AR22" s="744"/>
      <c r="AS22" s="744"/>
      <c r="AT22" s="744"/>
      <c r="AU22" s="744"/>
      <c r="AV22" s="744"/>
      <c r="AW22" s="744"/>
      <c r="AX22" s="744"/>
      <c r="AY22" s="744"/>
      <c r="AZ22" s="744"/>
      <c r="BA22" s="744"/>
      <c r="BB22" s="744"/>
      <c r="BC22" s="744"/>
      <c r="BD22" s="744"/>
      <c r="BE22" s="744"/>
      <c r="BF22" s="738"/>
      <c r="BG22" s="642" t="s">
        <v>129</v>
      </c>
      <c r="BH22" s="643"/>
      <c r="BI22" s="643"/>
      <c r="BJ22" s="643"/>
      <c r="BK22" s="643"/>
      <c r="BL22" s="643"/>
      <c r="BM22" s="643"/>
      <c r="BN22" s="644"/>
      <c r="BO22" s="675" t="s">
        <v>233</v>
      </c>
      <c r="BP22" s="675"/>
      <c r="BQ22" s="675"/>
      <c r="BR22" s="675"/>
      <c r="BS22" s="648" t="s">
        <v>233</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281</v>
      </c>
      <c r="C23" s="640"/>
      <c r="D23" s="640"/>
      <c r="E23" s="640"/>
      <c r="F23" s="640"/>
      <c r="G23" s="640"/>
      <c r="H23" s="640"/>
      <c r="I23" s="640"/>
      <c r="J23" s="640"/>
      <c r="K23" s="640"/>
      <c r="L23" s="640"/>
      <c r="M23" s="640"/>
      <c r="N23" s="640"/>
      <c r="O23" s="640"/>
      <c r="P23" s="640"/>
      <c r="Q23" s="641"/>
      <c r="R23" s="642">
        <v>22701322</v>
      </c>
      <c r="S23" s="643"/>
      <c r="T23" s="643"/>
      <c r="U23" s="643"/>
      <c r="V23" s="643"/>
      <c r="W23" s="643"/>
      <c r="X23" s="643"/>
      <c r="Y23" s="644"/>
      <c r="Z23" s="675">
        <v>26.7</v>
      </c>
      <c r="AA23" s="675"/>
      <c r="AB23" s="675"/>
      <c r="AC23" s="675"/>
      <c r="AD23" s="676">
        <v>22701322</v>
      </c>
      <c r="AE23" s="676"/>
      <c r="AF23" s="676"/>
      <c r="AG23" s="676"/>
      <c r="AH23" s="676"/>
      <c r="AI23" s="676"/>
      <c r="AJ23" s="676"/>
      <c r="AK23" s="676"/>
      <c r="AL23" s="645">
        <v>57.3</v>
      </c>
      <c r="AM23" s="646"/>
      <c r="AN23" s="646"/>
      <c r="AO23" s="677"/>
      <c r="AP23" s="736" t="s">
        <v>282</v>
      </c>
      <c r="AQ23" s="744"/>
      <c r="AR23" s="744"/>
      <c r="AS23" s="744"/>
      <c r="AT23" s="744"/>
      <c r="AU23" s="744"/>
      <c r="AV23" s="744"/>
      <c r="AW23" s="744"/>
      <c r="AX23" s="744"/>
      <c r="AY23" s="744"/>
      <c r="AZ23" s="744"/>
      <c r="BA23" s="744"/>
      <c r="BB23" s="744"/>
      <c r="BC23" s="744"/>
      <c r="BD23" s="744"/>
      <c r="BE23" s="744"/>
      <c r="BF23" s="738"/>
      <c r="BG23" s="642" t="s">
        <v>129</v>
      </c>
      <c r="BH23" s="643"/>
      <c r="BI23" s="643"/>
      <c r="BJ23" s="643"/>
      <c r="BK23" s="643"/>
      <c r="BL23" s="643"/>
      <c r="BM23" s="643"/>
      <c r="BN23" s="644"/>
      <c r="BO23" s="675" t="s">
        <v>233</v>
      </c>
      <c r="BP23" s="675"/>
      <c r="BQ23" s="675"/>
      <c r="BR23" s="675"/>
      <c r="BS23" s="648" t="s">
        <v>233</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c r="B24" s="639" t="s">
        <v>288</v>
      </c>
      <c r="C24" s="640"/>
      <c r="D24" s="640"/>
      <c r="E24" s="640"/>
      <c r="F24" s="640"/>
      <c r="G24" s="640"/>
      <c r="H24" s="640"/>
      <c r="I24" s="640"/>
      <c r="J24" s="640"/>
      <c r="K24" s="640"/>
      <c r="L24" s="640"/>
      <c r="M24" s="640"/>
      <c r="N24" s="640"/>
      <c r="O24" s="640"/>
      <c r="P24" s="640"/>
      <c r="Q24" s="641"/>
      <c r="R24" s="642">
        <v>1866377</v>
      </c>
      <c r="S24" s="643"/>
      <c r="T24" s="643"/>
      <c r="U24" s="643"/>
      <c r="V24" s="643"/>
      <c r="W24" s="643"/>
      <c r="X24" s="643"/>
      <c r="Y24" s="644"/>
      <c r="Z24" s="675">
        <v>2.2000000000000002</v>
      </c>
      <c r="AA24" s="675"/>
      <c r="AB24" s="675"/>
      <c r="AC24" s="675"/>
      <c r="AD24" s="676" t="s">
        <v>129</v>
      </c>
      <c r="AE24" s="676"/>
      <c r="AF24" s="676"/>
      <c r="AG24" s="676"/>
      <c r="AH24" s="676"/>
      <c r="AI24" s="676"/>
      <c r="AJ24" s="676"/>
      <c r="AK24" s="676"/>
      <c r="AL24" s="645" t="s">
        <v>129</v>
      </c>
      <c r="AM24" s="646"/>
      <c r="AN24" s="646"/>
      <c r="AO24" s="677"/>
      <c r="AP24" s="736" t="s">
        <v>289</v>
      </c>
      <c r="AQ24" s="744"/>
      <c r="AR24" s="744"/>
      <c r="AS24" s="744"/>
      <c r="AT24" s="744"/>
      <c r="AU24" s="744"/>
      <c r="AV24" s="744"/>
      <c r="AW24" s="744"/>
      <c r="AX24" s="744"/>
      <c r="AY24" s="744"/>
      <c r="AZ24" s="744"/>
      <c r="BA24" s="744"/>
      <c r="BB24" s="744"/>
      <c r="BC24" s="744"/>
      <c r="BD24" s="744"/>
      <c r="BE24" s="744"/>
      <c r="BF24" s="738"/>
      <c r="BG24" s="642" t="s">
        <v>233</v>
      </c>
      <c r="BH24" s="643"/>
      <c r="BI24" s="643"/>
      <c r="BJ24" s="643"/>
      <c r="BK24" s="643"/>
      <c r="BL24" s="643"/>
      <c r="BM24" s="643"/>
      <c r="BN24" s="644"/>
      <c r="BO24" s="675" t="s">
        <v>129</v>
      </c>
      <c r="BP24" s="675"/>
      <c r="BQ24" s="675"/>
      <c r="BR24" s="675"/>
      <c r="BS24" s="648" t="s">
        <v>129</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32109473</v>
      </c>
      <c r="CS24" s="698"/>
      <c r="CT24" s="698"/>
      <c r="CU24" s="698"/>
      <c r="CV24" s="698"/>
      <c r="CW24" s="698"/>
      <c r="CX24" s="698"/>
      <c r="CY24" s="741"/>
      <c r="CZ24" s="742">
        <v>40</v>
      </c>
      <c r="DA24" s="713"/>
      <c r="DB24" s="713"/>
      <c r="DC24" s="745"/>
      <c r="DD24" s="740">
        <v>24127164</v>
      </c>
      <c r="DE24" s="698"/>
      <c r="DF24" s="698"/>
      <c r="DG24" s="698"/>
      <c r="DH24" s="698"/>
      <c r="DI24" s="698"/>
      <c r="DJ24" s="698"/>
      <c r="DK24" s="741"/>
      <c r="DL24" s="740">
        <v>22666174</v>
      </c>
      <c r="DM24" s="698"/>
      <c r="DN24" s="698"/>
      <c r="DO24" s="698"/>
      <c r="DP24" s="698"/>
      <c r="DQ24" s="698"/>
      <c r="DR24" s="698"/>
      <c r="DS24" s="698"/>
      <c r="DT24" s="698"/>
      <c r="DU24" s="698"/>
      <c r="DV24" s="741"/>
      <c r="DW24" s="742">
        <v>55.2</v>
      </c>
      <c r="DX24" s="713"/>
      <c r="DY24" s="713"/>
      <c r="DZ24" s="713"/>
      <c r="EA24" s="713"/>
      <c r="EB24" s="713"/>
      <c r="EC24" s="743"/>
    </row>
    <row r="25" spans="2:133" ht="11.25" customHeight="1">
      <c r="B25" s="639" t="s">
        <v>291</v>
      </c>
      <c r="C25" s="640"/>
      <c r="D25" s="640"/>
      <c r="E25" s="640"/>
      <c r="F25" s="640"/>
      <c r="G25" s="640"/>
      <c r="H25" s="640"/>
      <c r="I25" s="640"/>
      <c r="J25" s="640"/>
      <c r="K25" s="640"/>
      <c r="L25" s="640"/>
      <c r="M25" s="640"/>
      <c r="N25" s="640"/>
      <c r="O25" s="640"/>
      <c r="P25" s="640"/>
      <c r="Q25" s="641"/>
      <c r="R25" s="642">
        <v>185000</v>
      </c>
      <c r="S25" s="643"/>
      <c r="T25" s="643"/>
      <c r="U25" s="643"/>
      <c r="V25" s="643"/>
      <c r="W25" s="643"/>
      <c r="X25" s="643"/>
      <c r="Y25" s="644"/>
      <c r="Z25" s="675">
        <v>0.2</v>
      </c>
      <c r="AA25" s="675"/>
      <c r="AB25" s="675"/>
      <c r="AC25" s="675"/>
      <c r="AD25" s="676" t="s">
        <v>233</v>
      </c>
      <c r="AE25" s="676"/>
      <c r="AF25" s="676"/>
      <c r="AG25" s="676"/>
      <c r="AH25" s="676"/>
      <c r="AI25" s="676"/>
      <c r="AJ25" s="676"/>
      <c r="AK25" s="676"/>
      <c r="AL25" s="645" t="s">
        <v>129</v>
      </c>
      <c r="AM25" s="646"/>
      <c r="AN25" s="646"/>
      <c r="AO25" s="677"/>
      <c r="AP25" s="736" t="s">
        <v>292</v>
      </c>
      <c r="AQ25" s="744"/>
      <c r="AR25" s="744"/>
      <c r="AS25" s="744"/>
      <c r="AT25" s="744"/>
      <c r="AU25" s="744"/>
      <c r="AV25" s="744"/>
      <c r="AW25" s="744"/>
      <c r="AX25" s="744"/>
      <c r="AY25" s="744"/>
      <c r="AZ25" s="744"/>
      <c r="BA25" s="744"/>
      <c r="BB25" s="744"/>
      <c r="BC25" s="744"/>
      <c r="BD25" s="744"/>
      <c r="BE25" s="744"/>
      <c r="BF25" s="738"/>
      <c r="BG25" s="642" t="s">
        <v>129</v>
      </c>
      <c r="BH25" s="643"/>
      <c r="BI25" s="643"/>
      <c r="BJ25" s="643"/>
      <c r="BK25" s="643"/>
      <c r="BL25" s="643"/>
      <c r="BM25" s="643"/>
      <c r="BN25" s="644"/>
      <c r="BO25" s="675" t="s">
        <v>233</v>
      </c>
      <c r="BP25" s="675"/>
      <c r="BQ25" s="675"/>
      <c r="BR25" s="675"/>
      <c r="BS25" s="648" t="s">
        <v>129</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11311496</v>
      </c>
      <c r="CS25" s="661"/>
      <c r="CT25" s="661"/>
      <c r="CU25" s="661"/>
      <c r="CV25" s="661"/>
      <c r="CW25" s="661"/>
      <c r="CX25" s="661"/>
      <c r="CY25" s="662"/>
      <c r="CZ25" s="645">
        <v>14.1</v>
      </c>
      <c r="DA25" s="663"/>
      <c r="DB25" s="663"/>
      <c r="DC25" s="664"/>
      <c r="DD25" s="648">
        <v>10559345</v>
      </c>
      <c r="DE25" s="661"/>
      <c r="DF25" s="661"/>
      <c r="DG25" s="661"/>
      <c r="DH25" s="661"/>
      <c r="DI25" s="661"/>
      <c r="DJ25" s="661"/>
      <c r="DK25" s="662"/>
      <c r="DL25" s="648">
        <v>10366154</v>
      </c>
      <c r="DM25" s="661"/>
      <c r="DN25" s="661"/>
      <c r="DO25" s="661"/>
      <c r="DP25" s="661"/>
      <c r="DQ25" s="661"/>
      <c r="DR25" s="661"/>
      <c r="DS25" s="661"/>
      <c r="DT25" s="661"/>
      <c r="DU25" s="661"/>
      <c r="DV25" s="662"/>
      <c r="DW25" s="645">
        <v>25.3</v>
      </c>
      <c r="DX25" s="663"/>
      <c r="DY25" s="663"/>
      <c r="DZ25" s="663"/>
      <c r="EA25" s="663"/>
      <c r="EB25" s="663"/>
      <c r="EC25" s="684"/>
    </row>
    <row r="26" spans="2:133" ht="11.25" customHeight="1">
      <c r="B26" s="639" t="s">
        <v>294</v>
      </c>
      <c r="C26" s="640"/>
      <c r="D26" s="640"/>
      <c r="E26" s="640"/>
      <c r="F26" s="640"/>
      <c r="G26" s="640"/>
      <c r="H26" s="640"/>
      <c r="I26" s="640"/>
      <c r="J26" s="640"/>
      <c r="K26" s="640"/>
      <c r="L26" s="640"/>
      <c r="M26" s="640"/>
      <c r="N26" s="640"/>
      <c r="O26" s="640"/>
      <c r="P26" s="640"/>
      <c r="Q26" s="641"/>
      <c r="R26" s="642">
        <v>41448800</v>
      </c>
      <c r="S26" s="643"/>
      <c r="T26" s="643"/>
      <c r="U26" s="643"/>
      <c r="V26" s="643"/>
      <c r="W26" s="643"/>
      <c r="X26" s="643"/>
      <c r="Y26" s="644"/>
      <c r="Z26" s="675">
        <v>48.7</v>
      </c>
      <c r="AA26" s="675"/>
      <c r="AB26" s="675"/>
      <c r="AC26" s="675"/>
      <c r="AD26" s="676">
        <v>39397423</v>
      </c>
      <c r="AE26" s="676"/>
      <c r="AF26" s="676"/>
      <c r="AG26" s="676"/>
      <c r="AH26" s="676"/>
      <c r="AI26" s="676"/>
      <c r="AJ26" s="676"/>
      <c r="AK26" s="676"/>
      <c r="AL26" s="645">
        <v>99.4</v>
      </c>
      <c r="AM26" s="646"/>
      <c r="AN26" s="646"/>
      <c r="AO26" s="677"/>
      <c r="AP26" s="736" t="s">
        <v>295</v>
      </c>
      <c r="AQ26" s="737"/>
      <c r="AR26" s="737"/>
      <c r="AS26" s="737"/>
      <c r="AT26" s="737"/>
      <c r="AU26" s="737"/>
      <c r="AV26" s="737"/>
      <c r="AW26" s="737"/>
      <c r="AX26" s="737"/>
      <c r="AY26" s="737"/>
      <c r="AZ26" s="737"/>
      <c r="BA26" s="737"/>
      <c r="BB26" s="737"/>
      <c r="BC26" s="737"/>
      <c r="BD26" s="737"/>
      <c r="BE26" s="737"/>
      <c r="BF26" s="738"/>
      <c r="BG26" s="642" t="s">
        <v>233</v>
      </c>
      <c r="BH26" s="643"/>
      <c r="BI26" s="643"/>
      <c r="BJ26" s="643"/>
      <c r="BK26" s="643"/>
      <c r="BL26" s="643"/>
      <c r="BM26" s="643"/>
      <c r="BN26" s="644"/>
      <c r="BO26" s="675" t="s">
        <v>129</v>
      </c>
      <c r="BP26" s="675"/>
      <c r="BQ26" s="675"/>
      <c r="BR26" s="675"/>
      <c r="BS26" s="648" t="s">
        <v>129</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7234100</v>
      </c>
      <c r="CS26" s="643"/>
      <c r="CT26" s="643"/>
      <c r="CU26" s="643"/>
      <c r="CV26" s="643"/>
      <c r="CW26" s="643"/>
      <c r="CX26" s="643"/>
      <c r="CY26" s="644"/>
      <c r="CZ26" s="645">
        <v>9</v>
      </c>
      <c r="DA26" s="663"/>
      <c r="DB26" s="663"/>
      <c r="DC26" s="664"/>
      <c r="DD26" s="648">
        <v>6678797</v>
      </c>
      <c r="DE26" s="643"/>
      <c r="DF26" s="643"/>
      <c r="DG26" s="643"/>
      <c r="DH26" s="643"/>
      <c r="DI26" s="643"/>
      <c r="DJ26" s="643"/>
      <c r="DK26" s="644"/>
      <c r="DL26" s="648" t="s">
        <v>233</v>
      </c>
      <c r="DM26" s="643"/>
      <c r="DN26" s="643"/>
      <c r="DO26" s="643"/>
      <c r="DP26" s="643"/>
      <c r="DQ26" s="643"/>
      <c r="DR26" s="643"/>
      <c r="DS26" s="643"/>
      <c r="DT26" s="643"/>
      <c r="DU26" s="643"/>
      <c r="DV26" s="644"/>
      <c r="DW26" s="645" t="s">
        <v>233</v>
      </c>
      <c r="DX26" s="663"/>
      <c r="DY26" s="663"/>
      <c r="DZ26" s="663"/>
      <c r="EA26" s="663"/>
      <c r="EB26" s="663"/>
      <c r="EC26" s="684"/>
    </row>
    <row r="27" spans="2:133" ht="11.25" customHeight="1">
      <c r="B27" s="639" t="s">
        <v>297</v>
      </c>
      <c r="C27" s="640"/>
      <c r="D27" s="640"/>
      <c r="E27" s="640"/>
      <c r="F27" s="640"/>
      <c r="G27" s="640"/>
      <c r="H27" s="640"/>
      <c r="I27" s="640"/>
      <c r="J27" s="640"/>
      <c r="K27" s="640"/>
      <c r="L27" s="640"/>
      <c r="M27" s="640"/>
      <c r="N27" s="640"/>
      <c r="O27" s="640"/>
      <c r="P27" s="640"/>
      <c r="Q27" s="641"/>
      <c r="R27" s="642">
        <v>17491</v>
      </c>
      <c r="S27" s="643"/>
      <c r="T27" s="643"/>
      <c r="U27" s="643"/>
      <c r="V27" s="643"/>
      <c r="W27" s="643"/>
      <c r="X27" s="643"/>
      <c r="Y27" s="644"/>
      <c r="Z27" s="675">
        <v>0</v>
      </c>
      <c r="AA27" s="675"/>
      <c r="AB27" s="675"/>
      <c r="AC27" s="675"/>
      <c r="AD27" s="676">
        <v>17491</v>
      </c>
      <c r="AE27" s="676"/>
      <c r="AF27" s="676"/>
      <c r="AG27" s="676"/>
      <c r="AH27" s="676"/>
      <c r="AI27" s="676"/>
      <c r="AJ27" s="676"/>
      <c r="AK27" s="676"/>
      <c r="AL27" s="645">
        <v>0</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12664746</v>
      </c>
      <c r="BH27" s="643"/>
      <c r="BI27" s="643"/>
      <c r="BJ27" s="643"/>
      <c r="BK27" s="643"/>
      <c r="BL27" s="643"/>
      <c r="BM27" s="643"/>
      <c r="BN27" s="644"/>
      <c r="BO27" s="675">
        <v>100</v>
      </c>
      <c r="BP27" s="675"/>
      <c r="BQ27" s="675"/>
      <c r="BR27" s="675"/>
      <c r="BS27" s="648">
        <v>111580</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10508489</v>
      </c>
      <c r="CS27" s="661"/>
      <c r="CT27" s="661"/>
      <c r="CU27" s="661"/>
      <c r="CV27" s="661"/>
      <c r="CW27" s="661"/>
      <c r="CX27" s="661"/>
      <c r="CY27" s="662"/>
      <c r="CZ27" s="645">
        <v>13.1</v>
      </c>
      <c r="DA27" s="663"/>
      <c r="DB27" s="663"/>
      <c r="DC27" s="664"/>
      <c r="DD27" s="648">
        <v>3416467</v>
      </c>
      <c r="DE27" s="661"/>
      <c r="DF27" s="661"/>
      <c r="DG27" s="661"/>
      <c r="DH27" s="661"/>
      <c r="DI27" s="661"/>
      <c r="DJ27" s="661"/>
      <c r="DK27" s="662"/>
      <c r="DL27" s="648">
        <v>3415584</v>
      </c>
      <c r="DM27" s="661"/>
      <c r="DN27" s="661"/>
      <c r="DO27" s="661"/>
      <c r="DP27" s="661"/>
      <c r="DQ27" s="661"/>
      <c r="DR27" s="661"/>
      <c r="DS27" s="661"/>
      <c r="DT27" s="661"/>
      <c r="DU27" s="661"/>
      <c r="DV27" s="662"/>
      <c r="DW27" s="645">
        <v>8.3000000000000007</v>
      </c>
      <c r="DX27" s="663"/>
      <c r="DY27" s="663"/>
      <c r="DZ27" s="663"/>
      <c r="EA27" s="663"/>
      <c r="EB27" s="663"/>
      <c r="EC27" s="684"/>
    </row>
    <row r="28" spans="2:133" ht="11.25" customHeight="1">
      <c r="B28" s="639" t="s">
        <v>300</v>
      </c>
      <c r="C28" s="640"/>
      <c r="D28" s="640"/>
      <c r="E28" s="640"/>
      <c r="F28" s="640"/>
      <c r="G28" s="640"/>
      <c r="H28" s="640"/>
      <c r="I28" s="640"/>
      <c r="J28" s="640"/>
      <c r="K28" s="640"/>
      <c r="L28" s="640"/>
      <c r="M28" s="640"/>
      <c r="N28" s="640"/>
      <c r="O28" s="640"/>
      <c r="P28" s="640"/>
      <c r="Q28" s="641"/>
      <c r="R28" s="642">
        <v>237641</v>
      </c>
      <c r="S28" s="643"/>
      <c r="T28" s="643"/>
      <c r="U28" s="643"/>
      <c r="V28" s="643"/>
      <c r="W28" s="643"/>
      <c r="X28" s="643"/>
      <c r="Y28" s="644"/>
      <c r="Z28" s="675">
        <v>0.3</v>
      </c>
      <c r="AA28" s="675"/>
      <c r="AB28" s="675"/>
      <c r="AC28" s="675"/>
      <c r="AD28" s="676" t="s">
        <v>129</v>
      </c>
      <c r="AE28" s="676"/>
      <c r="AF28" s="676"/>
      <c r="AG28" s="676"/>
      <c r="AH28" s="676"/>
      <c r="AI28" s="676"/>
      <c r="AJ28" s="676"/>
      <c r="AK28" s="676"/>
      <c r="AL28" s="645" t="s">
        <v>129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10289488</v>
      </c>
      <c r="CS28" s="643"/>
      <c r="CT28" s="643"/>
      <c r="CU28" s="643"/>
      <c r="CV28" s="643"/>
      <c r="CW28" s="643"/>
      <c r="CX28" s="643"/>
      <c r="CY28" s="644"/>
      <c r="CZ28" s="645">
        <v>12.8</v>
      </c>
      <c r="DA28" s="663"/>
      <c r="DB28" s="663"/>
      <c r="DC28" s="664"/>
      <c r="DD28" s="648">
        <v>10151352</v>
      </c>
      <c r="DE28" s="643"/>
      <c r="DF28" s="643"/>
      <c r="DG28" s="643"/>
      <c r="DH28" s="643"/>
      <c r="DI28" s="643"/>
      <c r="DJ28" s="643"/>
      <c r="DK28" s="644"/>
      <c r="DL28" s="648">
        <v>8884436</v>
      </c>
      <c r="DM28" s="643"/>
      <c r="DN28" s="643"/>
      <c r="DO28" s="643"/>
      <c r="DP28" s="643"/>
      <c r="DQ28" s="643"/>
      <c r="DR28" s="643"/>
      <c r="DS28" s="643"/>
      <c r="DT28" s="643"/>
      <c r="DU28" s="643"/>
      <c r="DV28" s="644"/>
      <c r="DW28" s="645">
        <v>21.6</v>
      </c>
      <c r="DX28" s="663"/>
      <c r="DY28" s="663"/>
      <c r="DZ28" s="663"/>
      <c r="EA28" s="663"/>
      <c r="EB28" s="663"/>
      <c r="EC28" s="684"/>
    </row>
    <row r="29" spans="2:133" ht="11.25" customHeight="1">
      <c r="B29" s="639" t="s">
        <v>302</v>
      </c>
      <c r="C29" s="640"/>
      <c r="D29" s="640"/>
      <c r="E29" s="640"/>
      <c r="F29" s="640"/>
      <c r="G29" s="640"/>
      <c r="H29" s="640"/>
      <c r="I29" s="640"/>
      <c r="J29" s="640"/>
      <c r="K29" s="640"/>
      <c r="L29" s="640"/>
      <c r="M29" s="640"/>
      <c r="N29" s="640"/>
      <c r="O29" s="640"/>
      <c r="P29" s="640"/>
      <c r="Q29" s="641"/>
      <c r="R29" s="642">
        <v>430335</v>
      </c>
      <c r="S29" s="643"/>
      <c r="T29" s="643"/>
      <c r="U29" s="643"/>
      <c r="V29" s="643"/>
      <c r="W29" s="643"/>
      <c r="X29" s="643"/>
      <c r="Y29" s="644"/>
      <c r="Z29" s="675">
        <v>0.5</v>
      </c>
      <c r="AA29" s="675"/>
      <c r="AB29" s="675"/>
      <c r="AC29" s="675"/>
      <c r="AD29" s="676">
        <v>98401</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303</v>
      </c>
      <c r="CE29" s="731"/>
      <c r="CF29" s="681" t="s">
        <v>69</v>
      </c>
      <c r="CG29" s="682"/>
      <c r="CH29" s="682"/>
      <c r="CI29" s="682"/>
      <c r="CJ29" s="682"/>
      <c r="CK29" s="682"/>
      <c r="CL29" s="682"/>
      <c r="CM29" s="682"/>
      <c r="CN29" s="682"/>
      <c r="CO29" s="682"/>
      <c r="CP29" s="682"/>
      <c r="CQ29" s="683"/>
      <c r="CR29" s="642">
        <v>10289488</v>
      </c>
      <c r="CS29" s="661"/>
      <c r="CT29" s="661"/>
      <c r="CU29" s="661"/>
      <c r="CV29" s="661"/>
      <c r="CW29" s="661"/>
      <c r="CX29" s="661"/>
      <c r="CY29" s="662"/>
      <c r="CZ29" s="645">
        <v>12.8</v>
      </c>
      <c r="DA29" s="663"/>
      <c r="DB29" s="663"/>
      <c r="DC29" s="664"/>
      <c r="DD29" s="648">
        <v>10151352</v>
      </c>
      <c r="DE29" s="661"/>
      <c r="DF29" s="661"/>
      <c r="DG29" s="661"/>
      <c r="DH29" s="661"/>
      <c r="DI29" s="661"/>
      <c r="DJ29" s="661"/>
      <c r="DK29" s="662"/>
      <c r="DL29" s="648">
        <v>8884436</v>
      </c>
      <c r="DM29" s="661"/>
      <c r="DN29" s="661"/>
      <c r="DO29" s="661"/>
      <c r="DP29" s="661"/>
      <c r="DQ29" s="661"/>
      <c r="DR29" s="661"/>
      <c r="DS29" s="661"/>
      <c r="DT29" s="661"/>
      <c r="DU29" s="661"/>
      <c r="DV29" s="662"/>
      <c r="DW29" s="645">
        <v>21.6</v>
      </c>
      <c r="DX29" s="663"/>
      <c r="DY29" s="663"/>
      <c r="DZ29" s="663"/>
      <c r="EA29" s="663"/>
      <c r="EB29" s="663"/>
      <c r="EC29" s="684"/>
    </row>
    <row r="30" spans="2:133" ht="11.25" customHeight="1">
      <c r="B30" s="639" t="s">
        <v>304</v>
      </c>
      <c r="C30" s="640"/>
      <c r="D30" s="640"/>
      <c r="E30" s="640"/>
      <c r="F30" s="640"/>
      <c r="G30" s="640"/>
      <c r="H30" s="640"/>
      <c r="I30" s="640"/>
      <c r="J30" s="640"/>
      <c r="K30" s="640"/>
      <c r="L30" s="640"/>
      <c r="M30" s="640"/>
      <c r="N30" s="640"/>
      <c r="O30" s="640"/>
      <c r="P30" s="640"/>
      <c r="Q30" s="641"/>
      <c r="R30" s="642">
        <v>75645</v>
      </c>
      <c r="S30" s="643"/>
      <c r="T30" s="643"/>
      <c r="U30" s="643"/>
      <c r="V30" s="643"/>
      <c r="W30" s="643"/>
      <c r="X30" s="643"/>
      <c r="Y30" s="644"/>
      <c r="Z30" s="675">
        <v>0.1</v>
      </c>
      <c r="AA30" s="675"/>
      <c r="AB30" s="675"/>
      <c r="AC30" s="675"/>
      <c r="AD30" s="676" t="s">
        <v>129</v>
      </c>
      <c r="AE30" s="676"/>
      <c r="AF30" s="676"/>
      <c r="AG30" s="676"/>
      <c r="AH30" s="676"/>
      <c r="AI30" s="676"/>
      <c r="AJ30" s="676"/>
      <c r="AK30" s="676"/>
      <c r="AL30" s="645" t="s">
        <v>129</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305</v>
      </c>
      <c r="BH30" s="728"/>
      <c r="BI30" s="728"/>
      <c r="BJ30" s="728"/>
      <c r="BK30" s="728"/>
      <c r="BL30" s="728"/>
      <c r="BM30" s="728"/>
      <c r="BN30" s="728"/>
      <c r="BO30" s="728"/>
      <c r="BP30" s="728"/>
      <c r="BQ30" s="729"/>
      <c r="BR30" s="703" t="s">
        <v>306</v>
      </c>
      <c r="BS30" s="728"/>
      <c r="BT30" s="728"/>
      <c r="BU30" s="728"/>
      <c r="BV30" s="728"/>
      <c r="BW30" s="728"/>
      <c r="BX30" s="728"/>
      <c r="BY30" s="728"/>
      <c r="BZ30" s="728"/>
      <c r="CA30" s="728"/>
      <c r="CB30" s="729"/>
      <c r="CD30" s="732"/>
      <c r="CE30" s="733"/>
      <c r="CF30" s="681" t="s">
        <v>307</v>
      </c>
      <c r="CG30" s="682"/>
      <c r="CH30" s="682"/>
      <c r="CI30" s="682"/>
      <c r="CJ30" s="682"/>
      <c r="CK30" s="682"/>
      <c r="CL30" s="682"/>
      <c r="CM30" s="682"/>
      <c r="CN30" s="682"/>
      <c r="CO30" s="682"/>
      <c r="CP30" s="682"/>
      <c r="CQ30" s="683"/>
      <c r="CR30" s="642">
        <v>10096624</v>
      </c>
      <c r="CS30" s="643"/>
      <c r="CT30" s="643"/>
      <c r="CU30" s="643"/>
      <c r="CV30" s="643"/>
      <c r="CW30" s="643"/>
      <c r="CX30" s="643"/>
      <c r="CY30" s="644"/>
      <c r="CZ30" s="645">
        <v>12.6</v>
      </c>
      <c r="DA30" s="663"/>
      <c r="DB30" s="663"/>
      <c r="DC30" s="664"/>
      <c r="DD30" s="648">
        <v>9958537</v>
      </c>
      <c r="DE30" s="643"/>
      <c r="DF30" s="643"/>
      <c r="DG30" s="643"/>
      <c r="DH30" s="643"/>
      <c r="DI30" s="643"/>
      <c r="DJ30" s="643"/>
      <c r="DK30" s="644"/>
      <c r="DL30" s="648">
        <v>8692032</v>
      </c>
      <c r="DM30" s="643"/>
      <c r="DN30" s="643"/>
      <c r="DO30" s="643"/>
      <c r="DP30" s="643"/>
      <c r="DQ30" s="643"/>
      <c r="DR30" s="643"/>
      <c r="DS30" s="643"/>
      <c r="DT30" s="643"/>
      <c r="DU30" s="643"/>
      <c r="DV30" s="644"/>
      <c r="DW30" s="645">
        <v>21.2</v>
      </c>
      <c r="DX30" s="663"/>
      <c r="DY30" s="663"/>
      <c r="DZ30" s="663"/>
      <c r="EA30" s="663"/>
      <c r="EB30" s="663"/>
      <c r="EC30" s="684"/>
    </row>
    <row r="31" spans="2:133" ht="11.25" customHeight="1">
      <c r="B31" s="639" t="s">
        <v>308</v>
      </c>
      <c r="C31" s="640"/>
      <c r="D31" s="640"/>
      <c r="E31" s="640"/>
      <c r="F31" s="640"/>
      <c r="G31" s="640"/>
      <c r="H31" s="640"/>
      <c r="I31" s="640"/>
      <c r="J31" s="640"/>
      <c r="K31" s="640"/>
      <c r="L31" s="640"/>
      <c r="M31" s="640"/>
      <c r="N31" s="640"/>
      <c r="O31" s="640"/>
      <c r="P31" s="640"/>
      <c r="Q31" s="641"/>
      <c r="R31" s="642">
        <v>20348686</v>
      </c>
      <c r="S31" s="643"/>
      <c r="T31" s="643"/>
      <c r="U31" s="643"/>
      <c r="V31" s="643"/>
      <c r="W31" s="643"/>
      <c r="X31" s="643"/>
      <c r="Y31" s="644"/>
      <c r="Z31" s="675">
        <v>23.9</v>
      </c>
      <c r="AA31" s="675"/>
      <c r="AB31" s="675"/>
      <c r="AC31" s="675"/>
      <c r="AD31" s="676" t="s">
        <v>129</v>
      </c>
      <c r="AE31" s="676"/>
      <c r="AF31" s="676"/>
      <c r="AG31" s="676"/>
      <c r="AH31" s="676"/>
      <c r="AI31" s="676"/>
      <c r="AJ31" s="676"/>
      <c r="AK31" s="676"/>
      <c r="AL31" s="645" t="s">
        <v>233</v>
      </c>
      <c r="AM31" s="646"/>
      <c r="AN31" s="646"/>
      <c r="AO31" s="677"/>
      <c r="AP31" s="716" t="s">
        <v>309</v>
      </c>
      <c r="AQ31" s="717"/>
      <c r="AR31" s="717"/>
      <c r="AS31" s="717"/>
      <c r="AT31" s="722" t="s">
        <v>310</v>
      </c>
      <c r="AU31" s="231"/>
      <c r="AV31" s="231"/>
      <c r="AW31" s="231"/>
      <c r="AX31" s="708" t="s">
        <v>188</v>
      </c>
      <c r="AY31" s="709"/>
      <c r="AZ31" s="709"/>
      <c r="BA31" s="709"/>
      <c r="BB31" s="709"/>
      <c r="BC31" s="709"/>
      <c r="BD31" s="709"/>
      <c r="BE31" s="709"/>
      <c r="BF31" s="710"/>
      <c r="BG31" s="711">
        <v>99</v>
      </c>
      <c r="BH31" s="712"/>
      <c r="BI31" s="712"/>
      <c r="BJ31" s="712"/>
      <c r="BK31" s="712"/>
      <c r="BL31" s="712"/>
      <c r="BM31" s="713">
        <v>96.4</v>
      </c>
      <c r="BN31" s="712"/>
      <c r="BO31" s="712"/>
      <c r="BP31" s="712"/>
      <c r="BQ31" s="714"/>
      <c r="BR31" s="711">
        <v>99.1</v>
      </c>
      <c r="BS31" s="712"/>
      <c r="BT31" s="712"/>
      <c r="BU31" s="712"/>
      <c r="BV31" s="712"/>
      <c r="BW31" s="712"/>
      <c r="BX31" s="713">
        <v>96.4</v>
      </c>
      <c r="BY31" s="712"/>
      <c r="BZ31" s="712"/>
      <c r="CA31" s="712"/>
      <c r="CB31" s="714"/>
      <c r="CD31" s="732"/>
      <c r="CE31" s="733"/>
      <c r="CF31" s="681" t="s">
        <v>311</v>
      </c>
      <c r="CG31" s="682"/>
      <c r="CH31" s="682"/>
      <c r="CI31" s="682"/>
      <c r="CJ31" s="682"/>
      <c r="CK31" s="682"/>
      <c r="CL31" s="682"/>
      <c r="CM31" s="682"/>
      <c r="CN31" s="682"/>
      <c r="CO31" s="682"/>
      <c r="CP31" s="682"/>
      <c r="CQ31" s="683"/>
      <c r="CR31" s="642">
        <v>192864</v>
      </c>
      <c r="CS31" s="661"/>
      <c r="CT31" s="661"/>
      <c r="CU31" s="661"/>
      <c r="CV31" s="661"/>
      <c r="CW31" s="661"/>
      <c r="CX31" s="661"/>
      <c r="CY31" s="662"/>
      <c r="CZ31" s="645">
        <v>0.2</v>
      </c>
      <c r="DA31" s="663"/>
      <c r="DB31" s="663"/>
      <c r="DC31" s="664"/>
      <c r="DD31" s="648">
        <v>192815</v>
      </c>
      <c r="DE31" s="661"/>
      <c r="DF31" s="661"/>
      <c r="DG31" s="661"/>
      <c r="DH31" s="661"/>
      <c r="DI31" s="661"/>
      <c r="DJ31" s="661"/>
      <c r="DK31" s="662"/>
      <c r="DL31" s="648">
        <v>192404</v>
      </c>
      <c r="DM31" s="661"/>
      <c r="DN31" s="661"/>
      <c r="DO31" s="661"/>
      <c r="DP31" s="661"/>
      <c r="DQ31" s="661"/>
      <c r="DR31" s="661"/>
      <c r="DS31" s="661"/>
      <c r="DT31" s="661"/>
      <c r="DU31" s="661"/>
      <c r="DV31" s="662"/>
      <c r="DW31" s="645">
        <v>0.5</v>
      </c>
      <c r="DX31" s="663"/>
      <c r="DY31" s="663"/>
      <c r="DZ31" s="663"/>
      <c r="EA31" s="663"/>
      <c r="EB31" s="663"/>
      <c r="EC31" s="684"/>
    </row>
    <row r="32" spans="2:133" ht="11.25" customHeight="1">
      <c r="B32" s="725" t="s">
        <v>312</v>
      </c>
      <c r="C32" s="726"/>
      <c r="D32" s="726"/>
      <c r="E32" s="726"/>
      <c r="F32" s="726"/>
      <c r="G32" s="726"/>
      <c r="H32" s="726"/>
      <c r="I32" s="726"/>
      <c r="J32" s="726"/>
      <c r="K32" s="726"/>
      <c r="L32" s="726"/>
      <c r="M32" s="726"/>
      <c r="N32" s="726"/>
      <c r="O32" s="726"/>
      <c r="P32" s="726"/>
      <c r="Q32" s="727"/>
      <c r="R32" s="642" t="s">
        <v>129</v>
      </c>
      <c r="S32" s="643"/>
      <c r="T32" s="643"/>
      <c r="U32" s="643"/>
      <c r="V32" s="643"/>
      <c r="W32" s="643"/>
      <c r="X32" s="643"/>
      <c r="Y32" s="644"/>
      <c r="Z32" s="675" t="s">
        <v>233</v>
      </c>
      <c r="AA32" s="675"/>
      <c r="AB32" s="675"/>
      <c r="AC32" s="675"/>
      <c r="AD32" s="676" t="s">
        <v>233</v>
      </c>
      <c r="AE32" s="676"/>
      <c r="AF32" s="676"/>
      <c r="AG32" s="676"/>
      <c r="AH32" s="676"/>
      <c r="AI32" s="676"/>
      <c r="AJ32" s="676"/>
      <c r="AK32" s="676"/>
      <c r="AL32" s="645" t="s">
        <v>233</v>
      </c>
      <c r="AM32" s="646"/>
      <c r="AN32" s="646"/>
      <c r="AO32" s="677"/>
      <c r="AP32" s="718"/>
      <c r="AQ32" s="719"/>
      <c r="AR32" s="719"/>
      <c r="AS32" s="719"/>
      <c r="AT32" s="723"/>
      <c r="AU32" s="230" t="s">
        <v>313</v>
      </c>
      <c r="AV32" s="230"/>
      <c r="AW32" s="230"/>
      <c r="AX32" s="639" t="s">
        <v>314</v>
      </c>
      <c r="AY32" s="640"/>
      <c r="AZ32" s="640"/>
      <c r="BA32" s="640"/>
      <c r="BB32" s="640"/>
      <c r="BC32" s="640"/>
      <c r="BD32" s="640"/>
      <c r="BE32" s="640"/>
      <c r="BF32" s="641"/>
      <c r="BG32" s="715">
        <v>99.2</v>
      </c>
      <c r="BH32" s="661"/>
      <c r="BI32" s="661"/>
      <c r="BJ32" s="661"/>
      <c r="BK32" s="661"/>
      <c r="BL32" s="661"/>
      <c r="BM32" s="646">
        <v>97</v>
      </c>
      <c r="BN32" s="707"/>
      <c r="BO32" s="707"/>
      <c r="BP32" s="707"/>
      <c r="BQ32" s="688"/>
      <c r="BR32" s="715">
        <v>99.2</v>
      </c>
      <c r="BS32" s="661"/>
      <c r="BT32" s="661"/>
      <c r="BU32" s="661"/>
      <c r="BV32" s="661"/>
      <c r="BW32" s="661"/>
      <c r="BX32" s="646">
        <v>97</v>
      </c>
      <c r="BY32" s="707"/>
      <c r="BZ32" s="707"/>
      <c r="CA32" s="707"/>
      <c r="CB32" s="688"/>
      <c r="CD32" s="734"/>
      <c r="CE32" s="735"/>
      <c r="CF32" s="681" t="s">
        <v>315</v>
      </c>
      <c r="CG32" s="682"/>
      <c r="CH32" s="682"/>
      <c r="CI32" s="682"/>
      <c r="CJ32" s="682"/>
      <c r="CK32" s="682"/>
      <c r="CL32" s="682"/>
      <c r="CM32" s="682"/>
      <c r="CN32" s="682"/>
      <c r="CO32" s="682"/>
      <c r="CP32" s="682"/>
      <c r="CQ32" s="683"/>
      <c r="CR32" s="642" t="s">
        <v>129</v>
      </c>
      <c r="CS32" s="643"/>
      <c r="CT32" s="643"/>
      <c r="CU32" s="643"/>
      <c r="CV32" s="643"/>
      <c r="CW32" s="643"/>
      <c r="CX32" s="643"/>
      <c r="CY32" s="644"/>
      <c r="CZ32" s="645" t="s">
        <v>129</v>
      </c>
      <c r="DA32" s="663"/>
      <c r="DB32" s="663"/>
      <c r="DC32" s="664"/>
      <c r="DD32" s="648" t="s">
        <v>233</v>
      </c>
      <c r="DE32" s="643"/>
      <c r="DF32" s="643"/>
      <c r="DG32" s="643"/>
      <c r="DH32" s="643"/>
      <c r="DI32" s="643"/>
      <c r="DJ32" s="643"/>
      <c r="DK32" s="644"/>
      <c r="DL32" s="648" t="s">
        <v>233</v>
      </c>
      <c r="DM32" s="643"/>
      <c r="DN32" s="643"/>
      <c r="DO32" s="643"/>
      <c r="DP32" s="643"/>
      <c r="DQ32" s="643"/>
      <c r="DR32" s="643"/>
      <c r="DS32" s="643"/>
      <c r="DT32" s="643"/>
      <c r="DU32" s="643"/>
      <c r="DV32" s="644"/>
      <c r="DW32" s="645" t="s">
        <v>129</v>
      </c>
      <c r="DX32" s="663"/>
      <c r="DY32" s="663"/>
      <c r="DZ32" s="663"/>
      <c r="EA32" s="663"/>
      <c r="EB32" s="663"/>
      <c r="EC32" s="684"/>
    </row>
    <row r="33" spans="2:133" ht="11.25" customHeight="1">
      <c r="B33" s="639" t="s">
        <v>316</v>
      </c>
      <c r="C33" s="640"/>
      <c r="D33" s="640"/>
      <c r="E33" s="640"/>
      <c r="F33" s="640"/>
      <c r="G33" s="640"/>
      <c r="H33" s="640"/>
      <c r="I33" s="640"/>
      <c r="J33" s="640"/>
      <c r="K33" s="640"/>
      <c r="L33" s="640"/>
      <c r="M33" s="640"/>
      <c r="N33" s="640"/>
      <c r="O33" s="640"/>
      <c r="P33" s="640"/>
      <c r="Q33" s="641"/>
      <c r="R33" s="642">
        <v>6172355</v>
      </c>
      <c r="S33" s="643"/>
      <c r="T33" s="643"/>
      <c r="U33" s="643"/>
      <c r="V33" s="643"/>
      <c r="W33" s="643"/>
      <c r="X33" s="643"/>
      <c r="Y33" s="644"/>
      <c r="Z33" s="675">
        <v>7.3</v>
      </c>
      <c r="AA33" s="675"/>
      <c r="AB33" s="675"/>
      <c r="AC33" s="675"/>
      <c r="AD33" s="676" t="s">
        <v>233</v>
      </c>
      <c r="AE33" s="676"/>
      <c r="AF33" s="676"/>
      <c r="AG33" s="676"/>
      <c r="AH33" s="676"/>
      <c r="AI33" s="676"/>
      <c r="AJ33" s="676"/>
      <c r="AK33" s="676"/>
      <c r="AL33" s="645" t="s">
        <v>129</v>
      </c>
      <c r="AM33" s="646"/>
      <c r="AN33" s="646"/>
      <c r="AO33" s="677"/>
      <c r="AP33" s="720"/>
      <c r="AQ33" s="721"/>
      <c r="AR33" s="721"/>
      <c r="AS33" s="721"/>
      <c r="AT33" s="724"/>
      <c r="AU33" s="232"/>
      <c r="AV33" s="232"/>
      <c r="AW33" s="232"/>
      <c r="AX33" s="623" t="s">
        <v>317</v>
      </c>
      <c r="AY33" s="624"/>
      <c r="AZ33" s="624"/>
      <c r="BA33" s="624"/>
      <c r="BB33" s="624"/>
      <c r="BC33" s="624"/>
      <c r="BD33" s="624"/>
      <c r="BE33" s="624"/>
      <c r="BF33" s="625"/>
      <c r="BG33" s="706">
        <v>98.7</v>
      </c>
      <c r="BH33" s="627"/>
      <c r="BI33" s="627"/>
      <c r="BJ33" s="627"/>
      <c r="BK33" s="627"/>
      <c r="BL33" s="627"/>
      <c r="BM33" s="669">
        <v>95.5</v>
      </c>
      <c r="BN33" s="627"/>
      <c r="BO33" s="627"/>
      <c r="BP33" s="627"/>
      <c r="BQ33" s="671"/>
      <c r="BR33" s="706">
        <v>98.9</v>
      </c>
      <c r="BS33" s="627"/>
      <c r="BT33" s="627"/>
      <c r="BU33" s="627"/>
      <c r="BV33" s="627"/>
      <c r="BW33" s="627"/>
      <c r="BX33" s="669">
        <v>95.6</v>
      </c>
      <c r="BY33" s="627"/>
      <c r="BZ33" s="627"/>
      <c r="CA33" s="627"/>
      <c r="CB33" s="671"/>
      <c r="CD33" s="681" t="s">
        <v>318</v>
      </c>
      <c r="CE33" s="682"/>
      <c r="CF33" s="682"/>
      <c r="CG33" s="682"/>
      <c r="CH33" s="682"/>
      <c r="CI33" s="682"/>
      <c r="CJ33" s="682"/>
      <c r="CK33" s="682"/>
      <c r="CL33" s="682"/>
      <c r="CM33" s="682"/>
      <c r="CN33" s="682"/>
      <c r="CO33" s="682"/>
      <c r="CP33" s="682"/>
      <c r="CQ33" s="683"/>
      <c r="CR33" s="642">
        <v>40633051</v>
      </c>
      <c r="CS33" s="661"/>
      <c r="CT33" s="661"/>
      <c r="CU33" s="661"/>
      <c r="CV33" s="661"/>
      <c r="CW33" s="661"/>
      <c r="CX33" s="661"/>
      <c r="CY33" s="662"/>
      <c r="CZ33" s="645">
        <v>50.6</v>
      </c>
      <c r="DA33" s="663"/>
      <c r="DB33" s="663"/>
      <c r="DC33" s="664"/>
      <c r="DD33" s="648">
        <v>23093934</v>
      </c>
      <c r="DE33" s="661"/>
      <c r="DF33" s="661"/>
      <c r="DG33" s="661"/>
      <c r="DH33" s="661"/>
      <c r="DI33" s="661"/>
      <c r="DJ33" s="661"/>
      <c r="DK33" s="662"/>
      <c r="DL33" s="648">
        <v>16650037</v>
      </c>
      <c r="DM33" s="661"/>
      <c r="DN33" s="661"/>
      <c r="DO33" s="661"/>
      <c r="DP33" s="661"/>
      <c r="DQ33" s="661"/>
      <c r="DR33" s="661"/>
      <c r="DS33" s="661"/>
      <c r="DT33" s="661"/>
      <c r="DU33" s="661"/>
      <c r="DV33" s="662"/>
      <c r="DW33" s="645">
        <v>40.6</v>
      </c>
      <c r="DX33" s="663"/>
      <c r="DY33" s="663"/>
      <c r="DZ33" s="663"/>
      <c r="EA33" s="663"/>
      <c r="EB33" s="663"/>
      <c r="EC33" s="684"/>
    </row>
    <row r="34" spans="2:133" ht="11.25" customHeight="1">
      <c r="B34" s="639" t="s">
        <v>319</v>
      </c>
      <c r="C34" s="640"/>
      <c r="D34" s="640"/>
      <c r="E34" s="640"/>
      <c r="F34" s="640"/>
      <c r="G34" s="640"/>
      <c r="H34" s="640"/>
      <c r="I34" s="640"/>
      <c r="J34" s="640"/>
      <c r="K34" s="640"/>
      <c r="L34" s="640"/>
      <c r="M34" s="640"/>
      <c r="N34" s="640"/>
      <c r="O34" s="640"/>
      <c r="P34" s="640"/>
      <c r="Q34" s="641"/>
      <c r="R34" s="642">
        <v>706837</v>
      </c>
      <c r="S34" s="643"/>
      <c r="T34" s="643"/>
      <c r="U34" s="643"/>
      <c r="V34" s="643"/>
      <c r="W34" s="643"/>
      <c r="X34" s="643"/>
      <c r="Y34" s="644"/>
      <c r="Z34" s="675">
        <v>0.8</v>
      </c>
      <c r="AA34" s="675"/>
      <c r="AB34" s="675"/>
      <c r="AC34" s="675"/>
      <c r="AD34" s="676">
        <v>85252</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320</v>
      </c>
      <c r="CE34" s="682"/>
      <c r="CF34" s="682"/>
      <c r="CG34" s="682"/>
      <c r="CH34" s="682"/>
      <c r="CI34" s="682"/>
      <c r="CJ34" s="682"/>
      <c r="CK34" s="682"/>
      <c r="CL34" s="682"/>
      <c r="CM34" s="682"/>
      <c r="CN34" s="682"/>
      <c r="CO34" s="682"/>
      <c r="CP34" s="682"/>
      <c r="CQ34" s="683"/>
      <c r="CR34" s="642">
        <v>9000057</v>
      </c>
      <c r="CS34" s="643"/>
      <c r="CT34" s="643"/>
      <c r="CU34" s="643"/>
      <c r="CV34" s="643"/>
      <c r="CW34" s="643"/>
      <c r="CX34" s="643"/>
      <c r="CY34" s="644"/>
      <c r="CZ34" s="645">
        <v>11.2</v>
      </c>
      <c r="DA34" s="663"/>
      <c r="DB34" s="663"/>
      <c r="DC34" s="664"/>
      <c r="DD34" s="648">
        <v>7291317</v>
      </c>
      <c r="DE34" s="643"/>
      <c r="DF34" s="643"/>
      <c r="DG34" s="643"/>
      <c r="DH34" s="643"/>
      <c r="DI34" s="643"/>
      <c r="DJ34" s="643"/>
      <c r="DK34" s="644"/>
      <c r="DL34" s="648">
        <v>6009817</v>
      </c>
      <c r="DM34" s="643"/>
      <c r="DN34" s="643"/>
      <c r="DO34" s="643"/>
      <c r="DP34" s="643"/>
      <c r="DQ34" s="643"/>
      <c r="DR34" s="643"/>
      <c r="DS34" s="643"/>
      <c r="DT34" s="643"/>
      <c r="DU34" s="643"/>
      <c r="DV34" s="644"/>
      <c r="DW34" s="645">
        <v>14.6</v>
      </c>
      <c r="DX34" s="663"/>
      <c r="DY34" s="663"/>
      <c r="DZ34" s="663"/>
      <c r="EA34" s="663"/>
      <c r="EB34" s="663"/>
      <c r="EC34" s="684"/>
    </row>
    <row r="35" spans="2:133" ht="11.25" customHeight="1">
      <c r="B35" s="639" t="s">
        <v>321</v>
      </c>
      <c r="C35" s="640"/>
      <c r="D35" s="640"/>
      <c r="E35" s="640"/>
      <c r="F35" s="640"/>
      <c r="G35" s="640"/>
      <c r="H35" s="640"/>
      <c r="I35" s="640"/>
      <c r="J35" s="640"/>
      <c r="K35" s="640"/>
      <c r="L35" s="640"/>
      <c r="M35" s="640"/>
      <c r="N35" s="640"/>
      <c r="O35" s="640"/>
      <c r="P35" s="640"/>
      <c r="Q35" s="641"/>
      <c r="R35" s="642">
        <v>339057</v>
      </c>
      <c r="S35" s="643"/>
      <c r="T35" s="643"/>
      <c r="U35" s="643"/>
      <c r="V35" s="643"/>
      <c r="W35" s="643"/>
      <c r="X35" s="643"/>
      <c r="Y35" s="644"/>
      <c r="Z35" s="675">
        <v>0.4</v>
      </c>
      <c r="AA35" s="675"/>
      <c r="AB35" s="675"/>
      <c r="AC35" s="675"/>
      <c r="AD35" s="676" t="s">
        <v>233</v>
      </c>
      <c r="AE35" s="676"/>
      <c r="AF35" s="676"/>
      <c r="AG35" s="676"/>
      <c r="AH35" s="676"/>
      <c r="AI35" s="676"/>
      <c r="AJ35" s="676"/>
      <c r="AK35" s="676"/>
      <c r="AL35" s="645" t="s">
        <v>129</v>
      </c>
      <c r="AM35" s="646"/>
      <c r="AN35" s="646"/>
      <c r="AO35" s="677"/>
      <c r="AP35" s="235"/>
      <c r="AQ35" s="703" t="s">
        <v>322</v>
      </c>
      <c r="AR35" s="704"/>
      <c r="AS35" s="704"/>
      <c r="AT35" s="704"/>
      <c r="AU35" s="704"/>
      <c r="AV35" s="704"/>
      <c r="AW35" s="704"/>
      <c r="AX35" s="704"/>
      <c r="AY35" s="704"/>
      <c r="AZ35" s="704"/>
      <c r="BA35" s="704"/>
      <c r="BB35" s="704"/>
      <c r="BC35" s="704"/>
      <c r="BD35" s="704"/>
      <c r="BE35" s="704"/>
      <c r="BF35" s="705"/>
      <c r="BG35" s="703" t="s">
        <v>323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324</v>
      </c>
      <c r="CE35" s="682"/>
      <c r="CF35" s="682"/>
      <c r="CG35" s="682"/>
      <c r="CH35" s="682"/>
      <c r="CI35" s="682"/>
      <c r="CJ35" s="682"/>
      <c r="CK35" s="682"/>
      <c r="CL35" s="682"/>
      <c r="CM35" s="682"/>
      <c r="CN35" s="682"/>
      <c r="CO35" s="682"/>
      <c r="CP35" s="682"/>
      <c r="CQ35" s="683"/>
      <c r="CR35" s="642">
        <v>1316785</v>
      </c>
      <c r="CS35" s="661"/>
      <c r="CT35" s="661"/>
      <c r="CU35" s="661"/>
      <c r="CV35" s="661"/>
      <c r="CW35" s="661"/>
      <c r="CX35" s="661"/>
      <c r="CY35" s="662"/>
      <c r="CZ35" s="645">
        <v>1.6</v>
      </c>
      <c r="DA35" s="663"/>
      <c r="DB35" s="663"/>
      <c r="DC35" s="664"/>
      <c r="DD35" s="648">
        <v>1116651</v>
      </c>
      <c r="DE35" s="661"/>
      <c r="DF35" s="661"/>
      <c r="DG35" s="661"/>
      <c r="DH35" s="661"/>
      <c r="DI35" s="661"/>
      <c r="DJ35" s="661"/>
      <c r="DK35" s="662"/>
      <c r="DL35" s="648">
        <v>953284</v>
      </c>
      <c r="DM35" s="661"/>
      <c r="DN35" s="661"/>
      <c r="DO35" s="661"/>
      <c r="DP35" s="661"/>
      <c r="DQ35" s="661"/>
      <c r="DR35" s="661"/>
      <c r="DS35" s="661"/>
      <c r="DT35" s="661"/>
      <c r="DU35" s="661"/>
      <c r="DV35" s="662"/>
      <c r="DW35" s="645">
        <v>2.2999999999999998</v>
      </c>
      <c r="DX35" s="663"/>
      <c r="DY35" s="663"/>
      <c r="DZ35" s="663"/>
      <c r="EA35" s="663"/>
      <c r="EB35" s="663"/>
      <c r="EC35" s="684"/>
    </row>
    <row r="36" spans="2:133" ht="11.25" customHeight="1">
      <c r="B36" s="639" t="s">
        <v>325</v>
      </c>
      <c r="C36" s="640"/>
      <c r="D36" s="640"/>
      <c r="E36" s="640"/>
      <c r="F36" s="640"/>
      <c r="G36" s="640"/>
      <c r="H36" s="640"/>
      <c r="I36" s="640"/>
      <c r="J36" s="640"/>
      <c r="K36" s="640"/>
      <c r="L36" s="640"/>
      <c r="M36" s="640"/>
      <c r="N36" s="640"/>
      <c r="O36" s="640"/>
      <c r="P36" s="640"/>
      <c r="Q36" s="641"/>
      <c r="R36" s="642">
        <v>5386343</v>
      </c>
      <c r="S36" s="643"/>
      <c r="T36" s="643"/>
      <c r="U36" s="643"/>
      <c r="V36" s="643"/>
      <c r="W36" s="643"/>
      <c r="X36" s="643"/>
      <c r="Y36" s="644"/>
      <c r="Z36" s="675">
        <v>6.3</v>
      </c>
      <c r="AA36" s="675"/>
      <c r="AB36" s="675"/>
      <c r="AC36" s="675"/>
      <c r="AD36" s="676" t="s">
        <v>233</v>
      </c>
      <c r="AE36" s="676"/>
      <c r="AF36" s="676"/>
      <c r="AG36" s="676"/>
      <c r="AH36" s="676"/>
      <c r="AI36" s="676"/>
      <c r="AJ36" s="676"/>
      <c r="AK36" s="676"/>
      <c r="AL36" s="645" t="s">
        <v>233</v>
      </c>
      <c r="AM36" s="646"/>
      <c r="AN36" s="646"/>
      <c r="AO36" s="677"/>
      <c r="AP36" s="235"/>
      <c r="AQ36" s="694" t="s">
        <v>326</v>
      </c>
      <c r="AR36" s="695"/>
      <c r="AS36" s="695"/>
      <c r="AT36" s="695"/>
      <c r="AU36" s="695"/>
      <c r="AV36" s="695"/>
      <c r="AW36" s="695"/>
      <c r="AX36" s="695"/>
      <c r="AY36" s="696"/>
      <c r="AZ36" s="697">
        <v>6116594</v>
      </c>
      <c r="BA36" s="698"/>
      <c r="BB36" s="698"/>
      <c r="BC36" s="698"/>
      <c r="BD36" s="698"/>
      <c r="BE36" s="698"/>
      <c r="BF36" s="699"/>
      <c r="BG36" s="700" t="s">
        <v>327</v>
      </c>
      <c r="BH36" s="701"/>
      <c r="BI36" s="701"/>
      <c r="BJ36" s="701"/>
      <c r="BK36" s="701"/>
      <c r="BL36" s="701"/>
      <c r="BM36" s="701"/>
      <c r="BN36" s="701"/>
      <c r="BO36" s="701"/>
      <c r="BP36" s="701"/>
      <c r="BQ36" s="701"/>
      <c r="BR36" s="701"/>
      <c r="BS36" s="701"/>
      <c r="BT36" s="701"/>
      <c r="BU36" s="702"/>
      <c r="BV36" s="697">
        <v>246911</v>
      </c>
      <c r="BW36" s="698"/>
      <c r="BX36" s="698"/>
      <c r="BY36" s="698"/>
      <c r="BZ36" s="698"/>
      <c r="CA36" s="698"/>
      <c r="CB36" s="699"/>
      <c r="CD36" s="681" t="s">
        <v>328</v>
      </c>
      <c r="CE36" s="682"/>
      <c r="CF36" s="682"/>
      <c r="CG36" s="682"/>
      <c r="CH36" s="682"/>
      <c r="CI36" s="682"/>
      <c r="CJ36" s="682"/>
      <c r="CK36" s="682"/>
      <c r="CL36" s="682"/>
      <c r="CM36" s="682"/>
      <c r="CN36" s="682"/>
      <c r="CO36" s="682"/>
      <c r="CP36" s="682"/>
      <c r="CQ36" s="683"/>
      <c r="CR36" s="642">
        <v>24309566</v>
      </c>
      <c r="CS36" s="643"/>
      <c r="CT36" s="643"/>
      <c r="CU36" s="643"/>
      <c r="CV36" s="643"/>
      <c r="CW36" s="643"/>
      <c r="CX36" s="643"/>
      <c r="CY36" s="644"/>
      <c r="CZ36" s="645">
        <v>30.3</v>
      </c>
      <c r="DA36" s="663"/>
      <c r="DB36" s="663"/>
      <c r="DC36" s="664"/>
      <c r="DD36" s="648">
        <v>10376507</v>
      </c>
      <c r="DE36" s="643"/>
      <c r="DF36" s="643"/>
      <c r="DG36" s="643"/>
      <c r="DH36" s="643"/>
      <c r="DI36" s="643"/>
      <c r="DJ36" s="643"/>
      <c r="DK36" s="644"/>
      <c r="DL36" s="648">
        <v>7970795</v>
      </c>
      <c r="DM36" s="643"/>
      <c r="DN36" s="643"/>
      <c r="DO36" s="643"/>
      <c r="DP36" s="643"/>
      <c r="DQ36" s="643"/>
      <c r="DR36" s="643"/>
      <c r="DS36" s="643"/>
      <c r="DT36" s="643"/>
      <c r="DU36" s="643"/>
      <c r="DV36" s="644"/>
      <c r="DW36" s="645">
        <v>19.399999999999999</v>
      </c>
      <c r="DX36" s="663"/>
      <c r="DY36" s="663"/>
      <c r="DZ36" s="663"/>
      <c r="EA36" s="663"/>
      <c r="EB36" s="663"/>
      <c r="EC36" s="684"/>
    </row>
    <row r="37" spans="2:133" ht="11.25" customHeight="1">
      <c r="B37" s="639" t="s">
        <v>329</v>
      </c>
      <c r="C37" s="640"/>
      <c r="D37" s="640"/>
      <c r="E37" s="640"/>
      <c r="F37" s="640"/>
      <c r="G37" s="640"/>
      <c r="H37" s="640"/>
      <c r="I37" s="640"/>
      <c r="J37" s="640"/>
      <c r="K37" s="640"/>
      <c r="L37" s="640"/>
      <c r="M37" s="640"/>
      <c r="N37" s="640"/>
      <c r="O37" s="640"/>
      <c r="P37" s="640"/>
      <c r="Q37" s="641"/>
      <c r="R37" s="642">
        <v>2293438</v>
      </c>
      <c r="S37" s="643"/>
      <c r="T37" s="643"/>
      <c r="U37" s="643"/>
      <c r="V37" s="643"/>
      <c r="W37" s="643"/>
      <c r="X37" s="643"/>
      <c r="Y37" s="644"/>
      <c r="Z37" s="675">
        <v>2.7</v>
      </c>
      <c r="AA37" s="675"/>
      <c r="AB37" s="675"/>
      <c r="AC37" s="675"/>
      <c r="AD37" s="676" t="s">
        <v>233</v>
      </c>
      <c r="AE37" s="676"/>
      <c r="AF37" s="676"/>
      <c r="AG37" s="676"/>
      <c r="AH37" s="676"/>
      <c r="AI37" s="676"/>
      <c r="AJ37" s="676"/>
      <c r="AK37" s="676"/>
      <c r="AL37" s="645" t="s">
        <v>129</v>
      </c>
      <c r="AM37" s="646"/>
      <c r="AN37" s="646"/>
      <c r="AO37" s="677"/>
      <c r="AQ37" s="685" t="s">
        <v>330</v>
      </c>
      <c r="AR37" s="686"/>
      <c r="AS37" s="686"/>
      <c r="AT37" s="686"/>
      <c r="AU37" s="686"/>
      <c r="AV37" s="686"/>
      <c r="AW37" s="686"/>
      <c r="AX37" s="686"/>
      <c r="AY37" s="687"/>
      <c r="AZ37" s="642">
        <v>1954153</v>
      </c>
      <c r="BA37" s="643"/>
      <c r="BB37" s="643"/>
      <c r="BC37" s="643"/>
      <c r="BD37" s="661"/>
      <c r="BE37" s="661"/>
      <c r="BF37" s="688"/>
      <c r="BG37" s="681" t="s">
        <v>331</v>
      </c>
      <c r="BH37" s="682"/>
      <c r="BI37" s="682"/>
      <c r="BJ37" s="682"/>
      <c r="BK37" s="682"/>
      <c r="BL37" s="682"/>
      <c r="BM37" s="682"/>
      <c r="BN37" s="682"/>
      <c r="BO37" s="682"/>
      <c r="BP37" s="682"/>
      <c r="BQ37" s="682"/>
      <c r="BR37" s="682"/>
      <c r="BS37" s="682"/>
      <c r="BT37" s="682"/>
      <c r="BU37" s="683"/>
      <c r="BV37" s="642">
        <v>67638</v>
      </c>
      <c r="BW37" s="643"/>
      <c r="BX37" s="643"/>
      <c r="BY37" s="643"/>
      <c r="BZ37" s="643"/>
      <c r="CA37" s="643"/>
      <c r="CB37" s="689"/>
      <c r="CD37" s="681" t="s">
        <v>332</v>
      </c>
      <c r="CE37" s="682"/>
      <c r="CF37" s="682"/>
      <c r="CG37" s="682"/>
      <c r="CH37" s="682"/>
      <c r="CI37" s="682"/>
      <c r="CJ37" s="682"/>
      <c r="CK37" s="682"/>
      <c r="CL37" s="682"/>
      <c r="CM37" s="682"/>
      <c r="CN37" s="682"/>
      <c r="CO37" s="682"/>
      <c r="CP37" s="682"/>
      <c r="CQ37" s="683"/>
      <c r="CR37" s="642">
        <v>4323050</v>
      </c>
      <c r="CS37" s="661"/>
      <c r="CT37" s="661"/>
      <c r="CU37" s="661"/>
      <c r="CV37" s="661"/>
      <c r="CW37" s="661"/>
      <c r="CX37" s="661"/>
      <c r="CY37" s="662"/>
      <c r="CZ37" s="645">
        <v>5.4</v>
      </c>
      <c r="DA37" s="663"/>
      <c r="DB37" s="663"/>
      <c r="DC37" s="664"/>
      <c r="DD37" s="648">
        <v>4213553</v>
      </c>
      <c r="DE37" s="661"/>
      <c r="DF37" s="661"/>
      <c r="DG37" s="661"/>
      <c r="DH37" s="661"/>
      <c r="DI37" s="661"/>
      <c r="DJ37" s="661"/>
      <c r="DK37" s="662"/>
      <c r="DL37" s="648">
        <v>4202356</v>
      </c>
      <c r="DM37" s="661"/>
      <c r="DN37" s="661"/>
      <c r="DO37" s="661"/>
      <c r="DP37" s="661"/>
      <c r="DQ37" s="661"/>
      <c r="DR37" s="661"/>
      <c r="DS37" s="661"/>
      <c r="DT37" s="661"/>
      <c r="DU37" s="661"/>
      <c r="DV37" s="662"/>
      <c r="DW37" s="645">
        <v>10.199999999999999</v>
      </c>
      <c r="DX37" s="663"/>
      <c r="DY37" s="663"/>
      <c r="DZ37" s="663"/>
      <c r="EA37" s="663"/>
      <c r="EB37" s="663"/>
      <c r="EC37" s="684"/>
    </row>
    <row r="38" spans="2:133" ht="11.25" customHeight="1">
      <c r="B38" s="639" t="s">
        <v>333</v>
      </c>
      <c r="C38" s="640"/>
      <c r="D38" s="640"/>
      <c r="E38" s="640"/>
      <c r="F38" s="640"/>
      <c r="G38" s="640"/>
      <c r="H38" s="640"/>
      <c r="I38" s="640"/>
      <c r="J38" s="640"/>
      <c r="K38" s="640"/>
      <c r="L38" s="640"/>
      <c r="M38" s="640"/>
      <c r="N38" s="640"/>
      <c r="O38" s="640"/>
      <c r="P38" s="640"/>
      <c r="Q38" s="641"/>
      <c r="R38" s="642">
        <v>1130049</v>
      </c>
      <c r="S38" s="643"/>
      <c r="T38" s="643"/>
      <c r="U38" s="643"/>
      <c r="V38" s="643"/>
      <c r="W38" s="643"/>
      <c r="X38" s="643"/>
      <c r="Y38" s="644"/>
      <c r="Z38" s="675">
        <v>1.3</v>
      </c>
      <c r="AA38" s="675"/>
      <c r="AB38" s="675"/>
      <c r="AC38" s="675"/>
      <c r="AD38" s="676">
        <v>25561</v>
      </c>
      <c r="AE38" s="676"/>
      <c r="AF38" s="676"/>
      <c r="AG38" s="676"/>
      <c r="AH38" s="676"/>
      <c r="AI38" s="676"/>
      <c r="AJ38" s="676"/>
      <c r="AK38" s="676"/>
      <c r="AL38" s="645">
        <v>0.1</v>
      </c>
      <c r="AM38" s="646"/>
      <c r="AN38" s="646"/>
      <c r="AO38" s="677"/>
      <c r="AQ38" s="685" t="s">
        <v>334</v>
      </c>
      <c r="AR38" s="686"/>
      <c r="AS38" s="686"/>
      <c r="AT38" s="686"/>
      <c r="AU38" s="686"/>
      <c r="AV38" s="686"/>
      <c r="AW38" s="686"/>
      <c r="AX38" s="686"/>
      <c r="AY38" s="687"/>
      <c r="AZ38" s="642">
        <v>1158233</v>
      </c>
      <c r="BA38" s="643"/>
      <c r="BB38" s="643"/>
      <c r="BC38" s="643"/>
      <c r="BD38" s="661"/>
      <c r="BE38" s="661"/>
      <c r="BF38" s="688"/>
      <c r="BG38" s="681" t="s">
        <v>335</v>
      </c>
      <c r="BH38" s="682"/>
      <c r="BI38" s="682"/>
      <c r="BJ38" s="682"/>
      <c r="BK38" s="682"/>
      <c r="BL38" s="682"/>
      <c r="BM38" s="682"/>
      <c r="BN38" s="682"/>
      <c r="BO38" s="682"/>
      <c r="BP38" s="682"/>
      <c r="BQ38" s="682"/>
      <c r="BR38" s="682"/>
      <c r="BS38" s="682"/>
      <c r="BT38" s="682"/>
      <c r="BU38" s="683"/>
      <c r="BV38" s="642">
        <v>16283</v>
      </c>
      <c r="BW38" s="643"/>
      <c r="BX38" s="643"/>
      <c r="BY38" s="643"/>
      <c r="BZ38" s="643"/>
      <c r="CA38" s="643"/>
      <c r="CB38" s="689"/>
      <c r="CD38" s="681" t="s">
        <v>336</v>
      </c>
      <c r="CE38" s="682"/>
      <c r="CF38" s="682"/>
      <c r="CG38" s="682"/>
      <c r="CH38" s="682"/>
      <c r="CI38" s="682"/>
      <c r="CJ38" s="682"/>
      <c r="CK38" s="682"/>
      <c r="CL38" s="682"/>
      <c r="CM38" s="682"/>
      <c r="CN38" s="682"/>
      <c r="CO38" s="682"/>
      <c r="CP38" s="682"/>
      <c r="CQ38" s="683"/>
      <c r="CR38" s="642">
        <v>2868870</v>
      </c>
      <c r="CS38" s="643"/>
      <c r="CT38" s="643"/>
      <c r="CU38" s="643"/>
      <c r="CV38" s="643"/>
      <c r="CW38" s="643"/>
      <c r="CX38" s="643"/>
      <c r="CY38" s="644"/>
      <c r="CZ38" s="645">
        <v>3.6</v>
      </c>
      <c r="DA38" s="663"/>
      <c r="DB38" s="663"/>
      <c r="DC38" s="664"/>
      <c r="DD38" s="648">
        <v>2150170</v>
      </c>
      <c r="DE38" s="643"/>
      <c r="DF38" s="643"/>
      <c r="DG38" s="643"/>
      <c r="DH38" s="643"/>
      <c r="DI38" s="643"/>
      <c r="DJ38" s="643"/>
      <c r="DK38" s="644"/>
      <c r="DL38" s="648">
        <v>1714781</v>
      </c>
      <c r="DM38" s="643"/>
      <c r="DN38" s="643"/>
      <c r="DO38" s="643"/>
      <c r="DP38" s="643"/>
      <c r="DQ38" s="643"/>
      <c r="DR38" s="643"/>
      <c r="DS38" s="643"/>
      <c r="DT38" s="643"/>
      <c r="DU38" s="643"/>
      <c r="DV38" s="644"/>
      <c r="DW38" s="645">
        <v>4.2</v>
      </c>
      <c r="DX38" s="663"/>
      <c r="DY38" s="663"/>
      <c r="DZ38" s="663"/>
      <c r="EA38" s="663"/>
      <c r="EB38" s="663"/>
      <c r="EC38" s="684"/>
    </row>
    <row r="39" spans="2:133" ht="11.25" customHeight="1">
      <c r="B39" s="639" t="s">
        <v>337</v>
      </c>
      <c r="C39" s="640"/>
      <c r="D39" s="640"/>
      <c r="E39" s="640"/>
      <c r="F39" s="640"/>
      <c r="G39" s="640"/>
      <c r="H39" s="640"/>
      <c r="I39" s="640"/>
      <c r="J39" s="640"/>
      <c r="K39" s="640"/>
      <c r="L39" s="640"/>
      <c r="M39" s="640"/>
      <c r="N39" s="640"/>
      <c r="O39" s="640"/>
      <c r="P39" s="640"/>
      <c r="Q39" s="641"/>
      <c r="R39" s="642">
        <v>6452902</v>
      </c>
      <c r="S39" s="643"/>
      <c r="T39" s="643"/>
      <c r="U39" s="643"/>
      <c r="V39" s="643"/>
      <c r="W39" s="643"/>
      <c r="X39" s="643"/>
      <c r="Y39" s="644"/>
      <c r="Z39" s="675">
        <v>7.6</v>
      </c>
      <c r="AA39" s="675"/>
      <c r="AB39" s="675"/>
      <c r="AC39" s="675"/>
      <c r="AD39" s="676" t="s">
        <v>129</v>
      </c>
      <c r="AE39" s="676"/>
      <c r="AF39" s="676"/>
      <c r="AG39" s="676"/>
      <c r="AH39" s="676"/>
      <c r="AI39" s="676"/>
      <c r="AJ39" s="676"/>
      <c r="AK39" s="676"/>
      <c r="AL39" s="645" t="s">
        <v>233</v>
      </c>
      <c r="AM39" s="646"/>
      <c r="AN39" s="646"/>
      <c r="AO39" s="677"/>
      <c r="AQ39" s="685" t="s">
        <v>338</v>
      </c>
      <c r="AR39" s="686"/>
      <c r="AS39" s="686"/>
      <c r="AT39" s="686"/>
      <c r="AU39" s="686"/>
      <c r="AV39" s="686"/>
      <c r="AW39" s="686"/>
      <c r="AX39" s="686"/>
      <c r="AY39" s="687"/>
      <c r="AZ39" s="642">
        <v>201138</v>
      </c>
      <c r="BA39" s="643"/>
      <c r="BB39" s="643"/>
      <c r="BC39" s="643"/>
      <c r="BD39" s="661"/>
      <c r="BE39" s="661"/>
      <c r="BF39" s="688"/>
      <c r="BG39" s="681" t="s">
        <v>339</v>
      </c>
      <c r="BH39" s="682"/>
      <c r="BI39" s="682"/>
      <c r="BJ39" s="682"/>
      <c r="BK39" s="682"/>
      <c r="BL39" s="682"/>
      <c r="BM39" s="682"/>
      <c r="BN39" s="682"/>
      <c r="BO39" s="682"/>
      <c r="BP39" s="682"/>
      <c r="BQ39" s="682"/>
      <c r="BR39" s="682"/>
      <c r="BS39" s="682"/>
      <c r="BT39" s="682"/>
      <c r="BU39" s="683"/>
      <c r="BV39" s="642">
        <v>25193</v>
      </c>
      <c r="BW39" s="643"/>
      <c r="BX39" s="643"/>
      <c r="BY39" s="643"/>
      <c r="BZ39" s="643"/>
      <c r="CA39" s="643"/>
      <c r="CB39" s="689"/>
      <c r="CD39" s="681" t="s">
        <v>340</v>
      </c>
      <c r="CE39" s="682"/>
      <c r="CF39" s="682"/>
      <c r="CG39" s="682"/>
      <c r="CH39" s="682"/>
      <c r="CI39" s="682"/>
      <c r="CJ39" s="682"/>
      <c r="CK39" s="682"/>
      <c r="CL39" s="682"/>
      <c r="CM39" s="682"/>
      <c r="CN39" s="682"/>
      <c r="CO39" s="682"/>
      <c r="CP39" s="682"/>
      <c r="CQ39" s="683"/>
      <c r="CR39" s="642">
        <v>1740013</v>
      </c>
      <c r="CS39" s="661"/>
      <c r="CT39" s="661"/>
      <c r="CU39" s="661"/>
      <c r="CV39" s="661"/>
      <c r="CW39" s="661"/>
      <c r="CX39" s="661"/>
      <c r="CY39" s="662"/>
      <c r="CZ39" s="645">
        <v>2.2000000000000002</v>
      </c>
      <c r="DA39" s="663"/>
      <c r="DB39" s="663"/>
      <c r="DC39" s="664"/>
      <c r="DD39" s="648">
        <v>1447779</v>
      </c>
      <c r="DE39" s="661"/>
      <c r="DF39" s="661"/>
      <c r="DG39" s="661"/>
      <c r="DH39" s="661"/>
      <c r="DI39" s="661"/>
      <c r="DJ39" s="661"/>
      <c r="DK39" s="662"/>
      <c r="DL39" s="648" t="s">
        <v>129</v>
      </c>
      <c r="DM39" s="661"/>
      <c r="DN39" s="661"/>
      <c r="DO39" s="661"/>
      <c r="DP39" s="661"/>
      <c r="DQ39" s="661"/>
      <c r="DR39" s="661"/>
      <c r="DS39" s="661"/>
      <c r="DT39" s="661"/>
      <c r="DU39" s="661"/>
      <c r="DV39" s="662"/>
      <c r="DW39" s="645" t="s">
        <v>233</v>
      </c>
      <c r="DX39" s="663"/>
      <c r="DY39" s="663"/>
      <c r="DZ39" s="663"/>
      <c r="EA39" s="663"/>
      <c r="EB39" s="663"/>
      <c r="EC39" s="684"/>
    </row>
    <row r="40" spans="2:133" ht="11.25" customHeight="1">
      <c r="B40" s="639" t="s">
        <v>341</v>
      </c>
      <c r="C40" s="640"/>
      <c r="D40" s="640"/>
      <c r="E40" s="640"/>
      <c r="F40" s="640"/>
      <c r="G40" s="640"/>
      <c r="H40" s="640"/>
      <c r="I40" s="640"/>
      <c r="J40" s="640"/>
      <c r="K40" s="640"/>
      <c r="L40" s="640"/>
      <c r="M40" s="640"/>
      <c r="N40" s="640"/>
      <c r="O40" s="640"/>
      <c r="P40" s="640"/>
      <c r="Q40" s="641"/>
      <c r="R40" s="642">
        <v>38686</v>
      </c>
      <c r="S40" s="643"/>
      <c r="T40" s="643"/>
      <c r="U40" s="643"/>
      <c r="V40" s="643"/>
      <c r="W40" s="643"/>
      <c r="X40" s="643"/>
      <c r="Y40" s="644"/>
      <c r="Z40" s="675">
        <v>0</v>
      </c>
      <c r="AA40" s="675"/>
      <c r="AB40" s="675"/>
      <c r="AC40" s="675"/>
      <c r="AD40" s="676" t="s">
        <v>233</v>
      </c>
      <c r="AE40" s="676"/>
      <c r="AF40" s="676"/>
      <c r="AG40" s="676"/>
      <c r="AH40" s="676"/>
      <c r="AI40" s="676"/>
      <c r="AJ40" s="676"/>
      <c r="AK40" s="676"/>
      <c r="AL40" s="645" t="s">
        <v>129</v>
      </c>
      <c r="AM40" s="646"/>
      <c r="AN40" s="646"/>
      <c r="AO40" s="677"/>
      <c r="AQ40" s="685" t="s">
        <v>342</v>
      </c>
      <c r="AR40" s="686"/>
      <c r="AS40" s="686"/>
      <c r="AT40" s="686"/>
      <c r="AU40" s="686"/>
      <c r="AV40" s="686"/>
      <c r="AW40" s="686"/>
      <c r="AX40" s="686"/>
      <c r="AY40" s="687"/>
      <c r="AZ40" s="642" t="s">
        <v>129</v>
      </c>
      <c r="BA40" s="643"/>
      <c r="BB40" s="643"/>
      <c r="BC40" s="643"/>
      <c r="BD40" s="661"/>
      <c r="BE40" s="661"/>
      <c r="BF40" s="688"/>
      <c r="BG40" s="690" t="s">
        <v>343</v>
      </c>
      <c r="BH40" s="691"/>
      <c r="BI40" s="691"/>
      <c r="BJ40" s="691"/>
      <c r="BK40" s="691"/>
      <c r="BL40" s="236"/>
      <c r="BM40" s="682" t="s">
        <v>344</v>
      </c>
      <c r="BN40" s="682"/>
      <c r="BO40" s="682"/>
      <c r="BP40" s="682"/>
      <c r="BQ40" s="682"/>
      <c r="BR40" s="682"/>
      <c r="BS40" s="682"/>
      <c r="BT40" s="682"/>
      <c r="BU40" s="683"/>
      <c r="BV40" s="642">
        <v>79</v>
      </c>
      <c r="BW40" s="643"/>
      <c r="BX40" s="643"/>
      <c r="BY40" s="643"/>
      <c r="BZ40" s="643"/>
      <c r="CA40" s="643"/>
      <c r="CB40" s="689"/>
      <c r="CD40" s="681" t="s">
        <v>345</v>
      </c>
      <c r="CE40" s="682"/>
      <c r="CF40" s="682"/>
      <c r="CG40" s="682"/>
      <c r="CH40" s="682"/>
      <c r="CI40" s="682"/>
      <c r="CJ40" s="682"/>
      <c r="CK40" s="682"/>
      <c r="CL40" s="682"/>
      <c r="CM40" s="682"/>
      <c r="CN40" s="682"/>
      <c r="CO40" s="682"/>
      <c r="CP40" s="682"/>
      <c r="CQ40" s="683"/>
      <c r="CR40" s="642">
        <v>1397760</v>
      </c>
      <c r="CS40" s="643"/>
      <c r="CT40" s="643"/>
      <c r="CU40" s="643"/>
      <c r="CV40" s="643"/>
      <c r="CW40" s="643"/>
      <c r="CX40" s="643"/>
      <c r="CY40" s="644"/>
      <c r="CZ40" s="645">
        <v>1.7</v>
      </c>
      <c r="DA40" s="663"/>
      <c r="DB40" s="663"/>
      <c r="DC40" s="664"/>
      <c r="DD40" s="648">
        <v>711510</v>
      </c>
      <c r="DE40" s="643"/>
      <c r="DF40" s="643"/>
      <c r="DG40" s="643"/>
      <c r="DH40" s="643"/>
      <c r="DI40" s="643"/>
      <c r="DJ40" s="643"/>
      <c r="DK40" s="644"/>
      <c r="DL40" s="648">
        <v>1360</v>
      </c>
      <c r="DM40" s="643"/>
      <c r="DN40" s="643"/>
      <c r="DO40" s="643"/>
      <c r="DP40" s="643"/>
      <c r="DQ40" s="643"/>
      <c r="DR40" s="643"/>
      <c r="DS40" s="643"/>
      <c r="DT40" s="643"/>
      <c r="DU40" s="643"/>
      <c r="DV40" s="644"/>
      <c r="DW40" s="645">
        <v>0</v>
      </c>
      <c r="DX40" s="663"/>
      <c r="DY40" s="663"/>
      <c r="DZ40" s="663"/>
      <c r="EA40" s="663"/>
      <c r="EB40" s="663"/>
      <c r="EC40" s="684"/>
    </row>
    <row r="41" spans="2:133" ht="11.25" customHeight="1">
      <c r="B41" s="639" t="s">
        <v>346</v>
      </c>
      <c r="C41" s="640"/>
      <c r="D41" s="640"/>
      <c r="E41" s="640"/>
      <c r="F41" s="640"/>
      <c r="G41" s="640"/>
      <c r="H41" s="640"/>
      <c r="I41" s="640"/>
      <c r="J41" s="640"/>
      <c r="K41" s="640"/>
      <c r="L41" s="640"/>
      <c r="M41" s="640"/>
      <c r="N41" s="640"/>
      <c r="O41" s="640"/>
      <c r="P41" s="640"/>
      <c r="Q41" s="641"/>
      <c r="R41" s="642" t="s">
        <v>233</v>
      </c>
      <c r="S41" s="643"/>
      <c r="T41" s="643"/>
      <c r="U41" s="643"/>
      <c r="V41" s="643"/>
      <c r="W41" s="643"/>
      <c r="X41" s="643"/>
      <c r="Y41" s="644"/>
      <c r="Z41" s="675" t="s">
        <v>129</v>
      </c>
      <c r="AA41" s="675"/>
      <c r="AB41" s="675"/>
      <c r="AC41" s="675"/>
      <c r="AD41" s="676" t="s">
        <v>233</v>
      </c>
      <c r="AE41" s="676"/>
      <c r="AF41" s="676"/>
      <c r="AG41" s="676"/>
      <c r="AH41" s="676"/>
      <c r="AI41" s="676"/>
      <c r="AJ41" s="676"/>
      <c r="AK41" s="676"/>
      <c r="AL41" s="645" t="s">
        <v>129</v>
      </c>
      <c r="AM41" s="646"/>
      <c r="AN41" s="646"/>
      <c r="AO41" s="677"/>
      <c r="AQ41" s="685" t="s">
        <v>347</v>
      </c>
      <c r="AR41" s="686"/>
      <c r="AS41" s="686"/>
      <c r="AT41" s="686"/>
      <c r="AU41" s="686"/>
      <c r="AV41" s="686"/>
      <c r="AW41" s="686"/>
      <c r="AX41" s="686"/>
      <c r="AY41" s="687"/>
      <c r="AZ41" s="642">
        <v>1167986</v>
      </c>
      <c r="BA41" s="643"/>
      <c r="BB41" s="643"/>
      <c r="BC41" s="643"/>
      <c r="BD41" s="661"/>
      <c r="BE41" s="661"/>
      <c r="BF41" s="688"/>
      <c r="BG41" s="690"/>
      <c r="BH41" s="691"/>
      <c r="BI41" s="691"/>
      <c r="BJ41" s="691"/>
      <c r="BK41" s="691"/>
      <c r="BL41" s="236"/>
      <c r="BM41" s="682" t="s">
        <v>348</v>
      </c>
      <c r="BN41" s="682"/>
      <c r="BO41" s="682"/>
      <c r="BP41" s="682"/>
      <c r="BQ41" s="682"/>
      <c r="BR41" s="682"/>
      <c r="BS41" s="682"/>
      <c r="BT41" s="682"/>
      <c r="BU41" s="683"/>
      <c r="BV41" s="642" t="s">
        <v>233</v>
      </c>
      <c r="BW41" s="643"/>
      <c r="BX41" s="643"/>
      <c r="BY41" s="643"/>
      <c r="BZ41" s="643"/>
      <c r="CA41" s="643"/>
      <c r="CB41" s="689"/>
      <c r="CD41" s="681" t="s">
        <v>349</v>
      </c>
      <c r="CE41" s="682"/>
      <c r="CF41" s="682"/>
      <c r="CG41" s="682"/>
      <c r="CH41" s="682"/>
      <c r="CI41" s="682"/>
      <c r="CJ41" s="682"/>
      <c r="CK41" s="682"/>
      <c r="CL41" s="682"/>
      <c r="CM41" s="682"/>
      <c r="CN41" s="682"/>
      <c r="CO41" s="682"/>
      <c r="CP41" s="682"/>
      <c r="CQ41" s="683"/>
      <c r="CR41" s="642" t="s">
        <v>129</v>
      </c>
      <c r="CS41" s="661"/>
      <c r="CT41" s="661"/>
      <c r="CU41" s="661"/>
      <c r="CV41" s="661"/>
      <c r="CW41" s="661"/>
      <c r="CX41" s="661"/>
      <c r="CY41" s="662"/>
      <c r="CZ41" s="645" t="s">
        <v>233</v>
      </c>
      <c r="DA41" s="663"/>
      <c r="DB41" s="663"/>
      <c r="DC41" s="664"/>
      <c r="DD41" s="648" t="s">
        <v>129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350</v>
      </c>
      <c r="C42" s="640"/>
      <c r="D42" s="640"/>
      <c r="E42" s="640"/>
      <c r="F42" s="640"/>
      <c r="G42" s="640"/>
      <c r="H42" s="640"/>
      <c r="I42" s="640"/>
      <c r="J42" s="640"/>
      <c r="K42" s="640"/>
      <c r="L42" s="640"/>
      <c r="M42" s="640"/>
      <c r="N42" s="640"/>
      <c r="O42" s="640"/>
      <c r="P42" s="640"/>
      <c r="Q42" s="641"/>
      <c r="R42" s="642">
        <v>1384716</v>
      </c>
      <c r="S42" s="643"/>
      <c r="T42" s="643"/>
      <c r="U42" s="643"/>
      <c r="V42" s="643"/>
      <c r="W42" s="643"/>
      <c r="X42" s="643"/>
      <c r="Y42" s="644"/>
      <c r="Z42" s="675">
        <v>1.6</v>
      </c>
      <c r="AA42" s="675"/>
      <c r="AB42" s="675"/>
      <c r="AC42" s="675"/>
      <c r="AD42" s="676" t="s">
        <v>233</v>
      </c>
      <c r="AE42" s="676"/>
      <c r="AF42" s="676"/>
      <c r="AG42" s="676"/>
      <c r="AH42" s="676"/>
      <c r="AI42" s="676"/>
      <c r="AJ42" s="676"/>
      <c r="AK42" s="676"/>
      <c r="AL42" s="645" t="s">
        <v>233</v>
      </c>
      <c r="AM42" s="646"/>
      <c r="AN42" s="646"/>
      <c r="AO42" s="677"/>
      <c r="AQ42" s="678" t="s">
        <v>351</v>
      </c>
      <c r="AR42" s="679"/>
      <c r="AS42" s="679"/>
      <c r="AT42" s="679"/>
      <c r="AU42" s="679"/>
      <c r="AV42" s="679"/>
      <c r="AW42" s="679"/>
      <c r="AX42" s="679"/>
      <c r="AY42" s="680"/>
      <c r="AZ42" s="626">
        <v>1635084</v>
      </c>
      <c r="BA42" s="665"/>
      <c r="BB42" s="665"/>
      <c r="BC42" s="665"/>
      <c r="BD42" s="627"/>
      <c r="BE42" s="627"/>
      <c r="BF42" s="671"/>
      <c r="BG42" s="692"/>
      <c r="BH42" s="693"/>
      <c r="BI42" s="693"/>
      <c r="BJ42" s="693"/>
      <c r="BK42" s="693"/>
      <c r="BL42" s="237"/>
      <c r="BM42" s="672" t="s">
        <v>352</v>
      </c>
      <c r="BN42" s="672"/>
      <c r="BO42" s="672"/>
      <c r="BP42" s="672"/>
      <c r="BQ42" s="672"/>
      <c r="BR42" s="672"/>
      <c r="BS42" s="672"/>
      <c r="BT42" s="672"/>
      <c r="BU42" s="673"/>
      <c r="BV42" s="626">
        <v>333</v>
      </c>
      <c r="BW42" s="665"/>
      <c r="BX42" s="665"/>
      <c r="BY42" s="665"/>
      <c r="BZ42" s="665"/>
      <c r="CA42" s="665"/>
      <c r="CB42" s="674"/>
      <c r="CD42" s="639" t="s">
        <v>353</v>
      </c>
      <c r="CE42" s="640"/>
      <c r="CF42" s="640"/>
      <c r="CG42" s="640"/>
      <c r="CH42" s="640"/>
      <c r="CI42" s="640"/>
      <c r="CJ42" s="640"/>
      <c r="CK42" s="640"/>
      <c r="CL42" s="640"/>
      <c r="CM42" s="640"/>
      <c r="CN42" s="640"/>
      <c r="CO42" s="640"/>
      <c r="CP42" s="640"/>
      <c r="CQ42" s="641"/>
      <c r="CR42" s="642">
        <v>7570674</v>
      </c>
      <c r="CS42" s="643"/>
      <c r="CT42" s="643"/>
      <c r="CU42" s="643"/>
      <c r="CV42" s="643"/>
      <c r="CW42" s="643"/>
      <c r="CX42" s="643"/>
      <c r="CY42" s="644"/>
      <c r="CZ42" s="645">
        <v>9.4</v>
      </c>
      <c r="DA42" s="646"/>
      <c r="DB42" s="646"/>
      <c r="DC42" s="647"/>
      <c r="DD42" s="648">
        <v>967429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354</v>
      </c>
      <c r="C43" s="624"/>
      <c r="D43" s="624"/>
      <c r="E43" s="624"/>
      <c r="F43" s="624"/>
      <c r="G43" s="624"/>
      <c r="H43" s="624"/>
      <c r="I43" s="624"/>
      <c r="J43" s="624"/>
      <c r="K43" s="624"/>
      <c r="L43" s="624"/>
      <c r="M43" s="624"/>
      <c r="N43" s="624"/>
      <c r="O43" s="624"/>
      <c r="P43" s="624"/>
      <c r="Q43" s="625"/>
      <c r="R43" s="626">
        <v>85039579</v>
      </c>
      <c r="S43" s="665"/>
      <c r="T43" s="665"/>
      <c r="U43" s="665"/>
      <c r="V43" s="665"/>
      <c r="W43" s="665"/>
      <c r="X43" s="665"/>
      <c r="Y43" s="666"/>
      <c r="Z43" s="667">
        <v>100</v>
      </c>
      <c r="AA43" s="667"/>
      <c r="AB43" s="667"/>
      <c r="AC43" s="667"/>
      <c r="AD43" s="668">
        <v>39624128</v>
      </c>
      <c r="AE43" s="668"/>
      <c r="AF43" s="668"/>
      <c r="AG43" s="668"/>
      <c r="AH43" s="668"/>
      <c r="AI43" s="668"/>
      <c r="AJ43" s="668"/>
      <c r="AK43" s="668"/>
      <c r="AL43" s="629">
        <v>100</v>
      </c>
      <c r="AM43" s="669"/>
      <c r="AN43" s="669"/>
      <c r="AO43" s="670"/>
      <c r="BV43" s="238"/>
      <c r="BW43" s="238"/>
      <c r="BX43" s="238"/>
      <c r="BY43" s="238"/>
      <c r="BZ43" s="238"/>
      <c r="CA43" s="238"/>
      <c r="CB43" s="238"/>
      <c r="CD43" s="639" t="s">
        <v>355</v>
      </c>
      <c r="CE43" s="640"/>
      <c r="CF43" s="640"/>
      <c r="CG43" s="640"/>
      <c r="CH43" s="640"/>
      <c r="CI43" s="640"/>
      <c r="CJ43" s="640"/>
      <c r="CK43" s="640"/>
      <c r="CL43" s="640"/>
      <c r="CM43" s="640"/>
      <c r="CN43" s="640"/>
      <c r="CO43" s="640"/>
      <c r="CP43" s="640"/>
      <c r="CQ43" s="641"/>
      <c r="CR43" s="642">
        <v>231503</v>
      </c>
      <c r="CS43" s="661"/>
      <c r="CT43" s="661"/>
      <c r="CU43" s="661"/>
      <c r="CV43" s="661"/>
      <c r="CW43" s="661"/>
      <c r="CX43" s="661"/>
      <c r="CY43" s="662"/>
      <c r="CZ43" s="645">
        <v>0.3</v>
      </c>
      <c r="DA43" s="663"/>
      <c r="DB43" s="663"/>
      <c r="DC43" s="664"/>
      <c r="DD43" s="648">
        <v>213085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356</v>
      </c>
      <c r="CG44" s="640"/>
      <c r="CH44" s="640"/>
      <c r="CI44" s="640"/>
      <c r="CJ44" s="640"/>
      <c r="CK44" s="640"/>
      <c r="CL44" s="640"/>
      <c r="CM44" s="640"/>
      <c r="CN44" s="640"/>
      <c r="CO44" s="640"/>
      <c r="CP44" s="640"/>
      <c r="CQ44" s="641"/>
      <c r="CR44" s="642">
        <v>6682919</v>
      </c>
      <c r="CS44" s="643"/>
      <c r="CT44" s="643"/>
      <c r="CU44" s="643"/>
      <c r="CV44" s="643"/>
      <c r="CW44" s="643"/>
      <c r="CX44" s="643"/>
      <c r="CY44" s="644"/>
      <c r="CZ44" s="645">
        <v>8.3000000000000007</v>
      </c>
      <c r="DA44" s="646"/>
      <c r="DB44" s="646"/>
      <c r="DC44" s="647"/>
      <c r="DD44" s="648">
        <v>967327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358</v>
      </c>
      <c r="CG45" s="640"/>
      <c r="CH45" s="640"/>
      <c r="CI45" s="640"/>
      <c r="CJ45" s="640"/>
      <c r="CK45" s="640"/>
      <c r="CL45" s="640"/>
      <c r="CM45" s="640"/>
      <c r="CN45" s="640"/>
      <c r="CO45" s="640"/>
      <c r="CP45" s="640"/>
      <c r="CQ45" s="641"/>
      <c r="CR45" s="642">
        <v>2133775</v>
      </c>
      <c r="CS45" s="661"/>
      <c r="CT45" s="661"/>
      <c r="CU45" s="661"/>
      <c r="CV45" s="661"/>
      <c r="CW45" s="661"/>
      <c r="CX45" s="661"/>
      <c r="CY45" s="662"/>
      <c r="CZ45" s="645">
        <v>2.7</v>
      </c>
      <c r="DA45" s="663"/>
      <c r="DB45" s="663"/>
      <c r="DC45" s="664"/>
      <c r="DD45" s="648">
        <v>105869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360</v>
      </c>
      <c r="CG46" s="640"/>
      <c r="CH46" s="640"/>
      <c r="CI46" s="640"/>
      <c r="CJ46" s="640"/>
      <c r="CK46" s="640"/>
      <c r="CL46" s="640"/>
      <c r="CM46" s="640"/>
      <c r="CN46" s="640"/>
      <c r="CO46" s="640"/>
      <c r="CP46" s="640"/>
      <c r="CQ46" s="641"/>
      <c r="CR46" s="642">
        <v>4258471</v>
      </c>
      <c r="CS46" s="643"/>
      <c r="CT46" s="643"/>
      <c r="CU46" s="643"/>
      <c r="CV46" s="643"/>
      <c r="CW46" s="643"/>
      <c r="CX46" s="643"/>
      <c r="CY46" s="644"/>
      <c r="CZ46" s="645">
        <v>5.3</v>
      </c>
      <c r="DA46" s="646"/>
      <c r="DB46" s="646"/>
      <c r="DC46" s="647"/>
      <c r="DD46" s="648">
        <v>826420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362</v>
      </c>
      <c r="CG47" s="640"/>
      <c r="CH47" s="640"/>
      <c r="CI47" s="640"/>
      <c r="CJ47" s="640"/>
      <c r="CK47" s="640"/>
      <c r="CL47" s="640"/>
      <c r="CM47" s="640"/>
      <c r="CN47" s="640"/>
      <c r="CO47" s="640"/>
      <c r="CP47" s="640"/>
      <c r="CQ47" s="641"/>
      <c r="CR47" s="642">
        <v>887755</v>
      </c>
      <c r="CS47" s="661"/>
      <c r="CT47" s="661"/>
      <c r="CU47" s="661"/>
      <c r="CV47" s="661"/>
      <c r="CW47" s="661"/>
      <c r="CX47" s="661"/>
      <c r="CY47" s="662"/>
      <c r="CZ47" s="645">
        <v>1.1000000000000001</v>
      </c>
      <c r="DA47" s="663"/>
      <c r="DB47" s="663"/>
      <c r="DC47" s="664"/>
      <c r="DD47" s="648">
        <v>102</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233</v>
      </c>
      <c r="CS48" s="643"/>
      <c r="CT48" s="643"/>
      <c r="CU48" s="643"/>
      <c r="CV48" s="643"/>
      <c r="CW48" s="643"/>
      <c r="CX48" s="643"/>
      <c r="CY48" s="644"/>
      <c r="CZ48" s="645" t="s">
        <v>233</v>
      </c>
      <c r="DA48" s="646"/>
      <c r="DB48" s="646"/>
      <c r="DC48" s="647"/>
      <c r="DD48" s="648" t="s">
        <v>233</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80313198</v>
      </c>
      <c r="CS49" s="627"/>
      <c r="CT49" s="627"/>
      <c r="CU49" s="627"/>
      <c r="CV49" s="627"/>
      <c r="CW49" s="627"/>
      <c r="CX49" s="627"/>
      <c r="CY49" s="628"/>
      <c r="CZ49" s="629">
        <v>100</v>
      </c>
      <c r="DA49" s="630"/>
      <c r="DB49" s="630"/>
      <c r="DC49" s="631"/>
      <c r="DD49" s="632">
        <v>48188527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O4Nq+DRezJSaccMgXKG0SZ0Ijy532AVVlE6PeZjjp87PYWxPARYIIlJ2GYvEqvm0zIROYJ11AhC7WPY3LzI1vg==" saltValue="nSR9YgknhrUke/fC3+1ss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L16" sqref="BL16"/>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366</v>
      </c>
      <c r="DK2" s="1168"/>
      <c r="DL2" s="1168"/>
      <c r="DM2" s="1168"/>
      <c r="DN2" s="1168"/>
      <c r="DO2" s="1169"/>
      <c r="DP2" s="251"/>
      <c r="DQ2" s="1167" t="s">
        <v>367</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368</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370</v>
      </c>
      <c r="B5" s="1053"/>
      <c r="C5" s="1053"/>
      <c r="D5" s="1053"/>
      <c r="E5" s="1053"/>
      <c r="F5" s="1053"/>
      <c r="G5" s="1053"/>
      <c r="H5" s="1053"/>
      <c r="I5" s="1053"/>
      <c r="J5" s="1053"/>
      <c r="K5" s="1053"/>
      <c r="L5" s="1053"/>
      <c r="M5" s="1053"/>
      <c r="N5" s="1053"/>
      <c r="O5" s="1053"/>
      <c r="P5" s="1054"/>
      <c r="Q5" s="1058" t="s">
        <v>371</v>
      </c>
      <c r="R5" s="1059"/>
      <c r="S5" s="1059"/>
      <c r="T5" s="1059"/>
      <c r="U5" s="1060"/>
      <c r="V5" s="1058" t="s">
        <v>372</v>
      </c>
      <c r="W5" s="1059"/>
      <c r="X5" s="1059"/>
      <c r="Y5" s="1059"/>
      <c r="Z5" s="1060"/>
      <c r="AA5" s="1058" t="s">
        <v>373</v>
      </c>
      <c r="AB5" s="1059"/>
      <c r="AC5" s="1059"/>
      <c r="AD5" s="1059"/>
      <c r="AE5" s="1059"/>
      <c r="AF5" s="1170" t="s">
        <v>374</v>
      </c>
      <c r="AG5" s="1059"/>
      <c r="AH5" s="1059"/>
      <c r="AI5" s="1059"/>
      <c r="AJ5" s="1074"/>
      <c r="AK5" s="1059" t="s">
        <v>375</v>
      </c>
      <c r="AL5" s="1059"/>
      <c r="AM5" s="1059"/>
      <c r="AN5" s="1059"/>
      <c r="AO5" s="1060"/>
      <c r="AP5" s="1058" t="s">
        <v>376</v>
      </c>
      <c r="AQ5" s="1059"/>
      <c r="AR5" s="1059"/>
      <c r="AS5" s="1059"/>
      <c r="AT5" s="1060"/>
      <c r="AU5" s="1058" t="s">
        <v>377</v>
      </c>
      <c r="AV5" s="1059"/>
      <c r="AW5" s="1059"/>
      <c r="AX5" s="1059"/>
      <c r="AY5" s="1074"/>
      <c r="AZ5" s="258"/>
      <c r="BA5" s="258"/>
      <c r="BB5" s="258"/>
      <c r="BC5" s="258"/>
      <c r="BD5" s="258"/>
      <c r="BE5" s="259"/>
      <c r="BF5" s="259"/>
      <c r="BG5" s="259"/>
      <c r="BH5" s="259"/>
      <c r="BI5" s="259"/>
      <c r="BJ5" s="259"/>
      <c r="BK5" s="259"/>
      <c r="BL5" s="259"/>
      <c r="BM5" s="259"/>
      <c r="BN5" s="259"/>
      <c r="BO5" s="259"/>
      <c r="BP5" s="259"/>
      <c r="BQ5" s="1052" t="s">
        <v>378</v>
      </c>
      <c r="BR5" s="1053"/>
      <c r="BS5" s="1053"/>
      <c r="BT5" s="1053"/>
      <c r="BU5" s="1053"/>
      <c r="BV5" s="1053"/>
      <c r="BW5" s="1053"/>
      <c r="BX5" s="1053"/>
      <c r="BY5" s="1053"/>
      <c r="BZ5" s="1053"/>
      <c r="CA5" s="1053"/>
      <c r="CB5" s="1053"/>
      <c r="CC5" s="1053"/>
      <c r="CD5" s="1053"/>
      <c r="CE5" s="1053"/>
      <c r="CF5" s="1053"/>
      <c r="CG5" s="1054"/>
      <c r="CH5" s="1058" t="s">
        <v>379</v>
      </c>
      <c r="CI5" s="1059"/>
      <c r="CJ5" s="1059"/>
      <c r="CK5" s="1059"/>
      <c r="CL5" s="1060"/>
      <c r="CM5" s="1058" t="s">
        <v>380</v>
      </c>
      <c r="CN5" s="1059"/>
      <c r="CO5" s="1059"/>
      <c r="CP5" s="1059"/>
      <c r="CQ5" s="1060"/>
      <c r="CR5" s="1058" t="s">
        <v>381</v>
      </c>
      <c r="CS5" s="1059"/>
      <c r="CT5" s="1059"/>
      <c r="CU5" s="1059"/>
      <c r="CV5" s="1060"/>
      <c r="CW5" s="1058" t="s">
        <v>382</v>
      </c>
      <c r="CX5" s="1059"/>
      <c r="CY5" s="1059"/>
      <c r="CZ5" s="1059"/>
      <c r="DA5" s="1060"/>
      <c r="DB5" s="1058" t="s">
        <v>383</v>
      </c>
      <c r="DC5" s="1059"/>
      <c r="DD5" s="1059"/>
      <c r="DE5" s="1059"/>
      <c r="DF5" s="1060"/>
      <c r="DG5" s="1155" t="s">
        <v>384</v>
      </c>
      <c r="DH5" s="1156"/>
      <c r="DI5" s="1156"/>
      <c r="DJ5" s="1156"/>
      <c r="DK5" s="1157"/>
      <c r="DL5" s="1155" t="s">
        <v>385</v>
      </c>
      <c r="DM5" s="1156"/>
      <c r="DN5" s="1156"/>
      <c r="DO5" s="1156"/>
      <c r="DP5" s="1157"/>
      <c r="DQ5" s="1058" t="s">
        <v>386</v>
      </c>
      <c r="DR5" s="1059"/>
      <c r="DS5" s="1059"/>
      <c r="DT5" s="1059"/>
      <c r="DU5" s="1060"/>
      <c r="DV5" s="1058" t="s">
        <v>377</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387</v>
      </c>
      <c r="C7" s="1108"/>
      <c r="D7" s="1108"/>
      <c r="E7" s="1108"/>
      <c r="F7" s="1108"/>
      <c r="G7" s="1108"/>
      <c r="H7" s="1108"/>
      <c r="I7" s="1108"/>
      <c r="J7" s="1108"/>
      <c r="K7" s="1108"/>
      <c r="L7" s="1108"/>
      <c r="M7" s="1108"/>
      <c r="N7" s="1108"/>
      <c r="O7" s="1108"/>
      <c r="P7" s="1109"/>
      <c r="Q7" s="1161">
        <v>84941</v>
      </c>
      <c r="R7" s="1162"/>
      <c r="S7" s="1162"/>
      <c r="T7" s="1162"/>
      <c r="U7" s="1162"/>
      <c r="V7" s="1162">
        <v>80215</v>
      </c>
      <c r="W7" s="1162"/>
      <c r="X7" s="1162"/>
      <c r="Y7" s="1162"/>
      <c r="Z7" s="1162"/>
      <c r="AA7" s="1162">
        <v>4726</v>
      </c>
      <c r="AB7" s="1162"/>
      <c r="AC7" s="1162"/>
      <c r="AD7" s="1162"/>
      <c r="AE7" s="1163"/>
      <c r="AF7" s="1164">
        <v>4198</v>
      </c>
      <c r="AG7" s="1165"/>
      <c r="AH7" s="1165"/>
      <c r="AI7" s="1165"/>
      <c r="AJ7" s="1166"/>
      <c r="AK7" s="1148">
        <v>5387</v>
      </c>
      <c r="AL7" s="1149"/>
      <c r="AM7" s="1149"/>
      <c r="AN7" s="1149"/>
      <c r="AO7" s="1149"/>
      <c r="AP7" s="1149">
        <v>75475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589</v>
      </c>
      <c r="BT7" s="1153"/>
      <c r="BU7" s="1153"/>
      <c r="BV7" s="1153"/>
      <c r="BW7" s="1153"/>
      <c r="BX7" s="1153"/>
      <c r="BY7" s="1153"/>
      <c r="BZ7" s="1153"/>
      <c r="CA7" s="1153"/>
      <c r="CB7" s="1153"/>
      <c r="CC7" s="1153"/>
      <c r="CD7" s="1153"/>
      <c r="CE7" s="1153"/>
      <c r="CF7" s="1153"/>
      <c r="CG7" s="1154"/>
      <c r="CH7" s="1145">
        <v>0</v>
      </c>
      <c r="CI7" s="1146"/>
      <c r="CJ7" s="1146"/>
      <c r="CK7" s="1146"/>
      <c r="CL7" s="1147"/>
      <c r="CM7" s="1145">
        <v>200</v>
      </c>
      <c r="CN7" s="1146"/>
      <c r="CO7" s="1146"/>
      <c r="CP7" s="1146"/>
      <c r="CQ7" s="1147"/>
      <c r="CR7" s="1145">
        <v>79</v>
      </c>
      <c r="CS7" s="1146"/>
      <c r="CT7" s="1146"/>
      <c r="CU7" s="1146"/>
      <c r="CV7" s="1147"/>
      <c r="CW7" s="1145">
        <v>42</v>
      </c>
      <c r="CX7" s="1146"/>
      <c r="CY7" s="1146"/>
      <c r="CZ7" s="1146"/>
      <c r="DA7" s="1147"/>
      <c r="DB7" s="1145" t="s">
        <v>583</v>
      </c>
      <c r="DC7" s="1146"/>
      <c r="DD7" s="1146"/>
      <c r="DE7" s="1146"/>
      <c r="DF7" s="1147"/>
      <c r="DG7" s="1145" t="s">
        <v>518</v>
      </c>
      <c r="DH7" s="1146"/>
      <c r="DI7" s="1146"/>
      <c r="DJ7" s="1146"/>
      <c r="DK7" s="1147"/>
      <c r="DL7" s="1145" t="s">
        <v>518</v>
      </c>
      <c r="DM7" s="1146"/>
      <c r="DN7" s="1146"/>
      <c r="DO7" s="1146"/>
      <c r="DP7" s="1147"/>
      <c r="DQ7" s="1145" t="s">
        <v>518</v>
      </c>
      <c r="DR7" s="1146"/>
      <c r="DS7" s="1146"/>
      <c r="DT7" s="1146"/>
      <c r="DU7" s="1147"/>
      <c r="DV7" s="1172"/>
      <c r="DW7" s="1173"/>
      <c r="DX7" s="1173"/>
      <c r="DY7" s="1173"/>
      <c r="DZ7" s="1174"/>
      <c r="EA7" s="256"/>
    </row>
    <row r="8" spans="1:131" s="257" customFormat="1" ht="26.25" customHeight="1">
      <c r="A8" s="263">
        <v>2</v>
      </c>
      <c r="B8" s="1094" t="s">
        <v>388</v>
      </c>
      <c r="C8" s="1095"/>
      <c r="D8" s="1095"/>
      <c r="E8" s="1095"/>
      <c r="F8" s="1095"/>
      <c r="G8" s="1095"/>
      <c r="H8" s="1095"/>
      <c r="I8" s="1095"/>
      <c r="J8" s="1095"/>
      <c r="K8" s="1095"/>
      <c r="L8" s="1095"/>
      <c r="M8" s="1095"/>
      <c r="N8" s="1095"/>
      <c r="O8" s="1095"/>
      <c r="P8" s="1096"/>
      <c r="Q8" s="1100">
        <v>149</v>
      </c>
      <c r="R8" s="1101"/>
      <c r="S8" s="1101"/>
      <c r="T8" s="1101"/>
      <c r="U8" s="1101"/>
      <c r="V8" s="1101">
        <v>148</v>
      </c>
      <c r="W8" s="1101"/>
      <c r="X8" s="1101"/>
      <c r="Y8" s="1101"/>
      <c r="Z8" s="1101"/>
      <c r="AA8" s="1101">
        <v>0</v>
      </c>
      <c r="AB8" s="1101"/>
      <c r="AC8" s="1101"/>
      <c r="AD8" s="1101"/>
      <c r="AE8" s="1102"/>
      <c r="AF8" s="1076" t="s">
        <v>584</v>
      </c>
      <c r="AG8" s="1077"/>
      <c r="AH8" s="1077"/>
      <c r="AI8" s="1077"/>
      <c r="AJ8" s="1078"/>
      <c r="AK8" s="1143">
        <v>52</v>
      </c>
      <c r="AL8" s="1144"/>
      <c r="AM8" s="1144"/>
      <c r="AN8" s="1144"/>
      <c r="AO8" s="1144"/>
      <c r="AP8" s="1144">
        <v>96</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590</v>
      </c>
      <c r="BT8" s="1072"/>
      <c r="BU8" s="1072"/>
      <c r="BV8" s="1072"/>
      <c r="BW8" s="1072"/>
      <c r="BX8" s="1072"/>
      <c r="BY8" s="1072"/>
      <c r="BZ8" s="1072"/>
      <c r="CA8" s="1072"/>
      <c r="CB8" s="1072"/>
      <c r="CC8" s="1072"/>
      <c r="CD8" s="1072"/>
      <c r="CE8" s="1072"/>
      <c r="CF8" s="1072"/>
      <c r="CG8" s="1073"/>
      <c r="CH8" s="1046">
        <v>0</v>
      </c>
      <c r="CI8" s="1047"/>
      <c r="CJ8" s="1047"/>
      <c r="CK8" s="1047"/>
      <c r="CL8" s="1048"/>
      <c r="CM8" s="1046">
        <v>13</v>
      </c>
      <c r="CN8" s="1047"/>
      <c r="CO8" s="1047"/>
      <c r="CP8" s="1047"/>
      <c r="CQ8" s="1048"/>
      <c r="CR8" s="1046">
        <v>10</v>
      </c>
      <c r="CS8" s="1047"/>
      <c r="CT8" s="1047"/>
      <c r="CU8" s="1047"/>
      <c r="CV8" s="1048"/>
      <c r="CW8" s="1046" t="s">
        <v>583</v>
      </c>
      <c r="CX8" s="1047"/>
      <c r="CY8" s="1047"/>
      <c r="CZ8" s="1047"/>
      <c r="DA8" s="1048"/>
      <c r="DB8" s="1046" t="s">
        <v>583</v>
      </c>
      <c r="DC8" s="1047"/>
      <c r="DD8" s="1047"/>
      <c r="DE8" s="1047"/>
      <c r="DF8" s="1048"/>
      <c r="DG8" s="1046" t="s">
        <v>518</v>
      </c>
      <c r="DH8" s="1047"/>
      <c r="DI8" s="1047"/>
      <c r="DJ8" s="1047"/>
      <c r="DK8" s="1048"/>
      <c r="DL8" s="1046" t="s">
        <v>518</v>
      </c>
      <c r="DM8" s="1047"/>
      <c r="DN8" s="1047"/>
      <c r="DO8" s="1047"/>
      <c r="DP8" s="1048"/>
      <c r="DQ8" s="1046" t="s">
        <v>518</v>
      </c>
      <c r="DR8" s="1047"/>
      <c r="DS8" s="1047"/>
      <c r="DT8" s="1047"/>
      <c r="DU8" s="1048"/>
      <c r="DV8" s="1049"/>
      <c r="DW8" s="1050"/>
      <c r="DX8" s="1050"/>
      <c r="DY8" s="1050"/>
      <c r="DZ8" s="1051"/>
      <c r="EA8" s="256"/>
    </row>
    <row r="9" spans="1:131" s="257" customFormat="1" ht="26.25" customHeight="1">
      <c r="A9" s="263">
        <v>3</v>
      </c>
      <c r="B9" s="1094" t="s">
        <v>390</v>
      </c>
      <c r="C9" s="1095"/>
      <c r="D9" s="1095"/>
      <c r="E9" s="1095"/>
      <c r="F9" s="1095"/>
      <c r="G9" s="1095"/>
      <c r="H9" s="1095"/>
      <c r="I9" s="1095"/>
      <c r="J9" s="1095"/>
      <c r="K9" s="1095"/>
      <c r="L9" s="1095"/>
      <c r="M9" s="1095"/>
      <c r="N9" s="1095"/>
      <c r="O9" s="1095"/>
      <c r="P9" s="1096"/>
      <c r="Q9" s="1100">
        <v>218</v>
      </c>
      <c r="R9" s="1101"/>
      <c r="S9" s="1101"/>
      <c r="T9" s="1101"/>
      <c r="U9" s="1101"/>
      <c r="V9" s="1101">
        <v>218</v>
      </c>
      <c r="W9" s="1101"/>
      <c r="X9" s="1101"/>
      <c r="Y9" s="1101"/>
      <c r="Z9" s="1101"/>
      <c r="AA9" s="1101" t="s">
        <v>583</v>
      </c>
      <c r="AB9" s="1101"/>
      <c r="AC9" s="1101"/>
      <c r="AD9" s="1101"/>
      <c r="AE9" s="1102"/>
      <c r="AF9" s="1076" t="s">
        <v>129</v>
      </c>
      <c r="AG9" s="1077"/>
      <c r="AH9" s="1077"/>
      <c r="AI9" s="1077"/>
      <c r="AJ9" s="1078"/>
      <c r="AK9" s="1143">
        <v>194</v>
      </c>
      <c r="AL9" s="1144"/>
      <c r="AM9" s="1144"/>
      <c r="AN9" s="1144"/>
      <c r="AO9" s="1144"/>
      <c r="AP9" s="1144">
        <v>39</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591</v>
      </c>
      <c r="BT9" s="1072"/>
      <c r="BU9" s="1072"/>
      <c r="BV9" s="1072"/>
      <c r="BW9" s="1072"/>
      <c r="BX9" s="1072"/>
      <c r="BY9" s="1072"/>
      <c r="BZ9" s="1072"/>
      <c r="CA9" s="1072"/>
      <c r="CB9" s="1072"/>
      <c r="CC9" s="1072"/>
      <c r="CD9" s="1072"/>
      <c r="CE9" s="1072"/>
      <c r="CF9" s="1072"/>
      <c r="CG9" s="1073"/>
      <c r="CH9" s="1046">
        <v>1</v>
      </c>
      <c r="CI9" s="1047"/>
      <c r="CJ9" s="1047"/>
      <c r="CK9" s="1047"/>
      <c r="CL9" s="1048"/>
      <c r="CM9" s="1046">
        <v>12</v>
      </c>
      <c r="CN9" s="1047"/>
      <c r="CO9" s="1047"/>
      <c r="CP9" s="1047"/>
      <c r="CQ9" s="1048"/>
      <c r="CR9" s="1046">
        <v>67</v>
      </c>
      <c r="CS9" s="1047"/>
      <c r="CT9" s="1047"/>
      <c r="CU9" s="1047"/>
      <c r="CV9" s="1048"/>
      <c r="CW9" s="1046">
        <v>1</v>
      </c>
      <c r="CX9" s="1047"/>
      <c r="CY9" s="1047"/>
      <c r="CZ9" s="1047"/>
      <c r="DA9" s="1048"/>
      <c r="DB9" s="1046" t="s">
        <v>583</v>
      </c>
      <c r="DC9" s="1047"/>
      <c r="DD9" s="1047"/>
      <c r="DE9" s="1047"/>
      <c r="DF9" s="1048"/>
      <c r="DG9" s="1046" t="s">
        <v>518</v>
      </c>
      <c r="DH9" s="1047"/>
      <c r="DI9" s="1047"/>
      <c r="DJ9" s="1047"/>
      <c r="DK9" s="1048"/>
      <c r="DL9" s="1046" t="s">
        <v>518</v>
      </c>
      <c r="DM9" s="1047"/>
      <c r="DN9" s="1047"/>
      <c r="DO9" s="1047"/>
      <c r="DP9" s="1048"/>
      <c r="DQ9" s="1046" t="s">
        <v>518</v>
      </c>
      <c r="DR9" s="1047"/>
      <c r="DS9" s="1047"/>
      <c r="DT9" s="1047"/>
      <c r="DU9" s="1048"/>
      <c r="DV9" s="1049"/>
      <c r="DW9" s="1050"/>
      <c r="DX9" s="1050"/>
      <c r="DY9" s="1050"/>
      <c r="DZ9" s="1051"/>
      <c r="EA9" s="256"/>
    </row>
    <row r="10" spans="1:131" s="257" customFormat="1" ht="26.25" customHeight="1">
      <c r="A10" s="263">
        <v>4</v>
      </c>
      <c r="B10" s="1094" t="s">
        <v>391</v>
      </c>
      <c r="C10" s="1095"/>
      <c r="D10" s="1095"/>
      <c r="E10" s="1095"/>
      <c r="F10" s="1095"/>
      <c r="G10" s="1095"/>
      <c r="H10" s="1095"/>
      <c r="I10" s="1095"/>
      <c r="J10" s="1095"/>
      <c r="K10" s="1095"/>
      <c r="L10" s="1095"/>
      <c r="M10" s="1095"/>
      <c r="N10" s="1095"/>
      <c r="O10" s="1095"/>
      <c r="P10" s="1096"/>
      <c r="Q10" s="1100">
        <v>8</v>
      </c>
      <c r="R10" s="1101"/>
      <c r="S10" s="1101"/>
      <c r="T10" s="1101"/>
      <c r="U10" s="1101"/>
      <c r="V10" s="1101">
        <v>8</v>
      </c>
      <c r="W10" s="1101"/>
      <c r="X10" s="1101"/>
      <c r="Y10" s="1101"/>
      <c r="Z10" s="1101"/>
      <c r="AA10" s="1101">
        <v>0</v>
      </c>
      <c r="AB10" s="1101"/>
      <c r="AC10" s="1101"/>
      <c r="AD10" s="1101"/>
      <c r="AE10" s="1102"/>
      <c r="AF10" s="1076">
        <v>0</v>
      </c>
      <c r="AG10" s="1077"/>
      <c r="AH10" s="1077"/>
      <c r="AI10" s="1077"/>
      <c r="AJ10" s="1078"/>
      <c r="AK10" s="1143">
        <v>1</v>
      </c>
      <c r="AL10" s="1144"/>
      <c r="AM10" s="1144"/>
      <c r="AN10" s="1144"/>
      <c r="AO10" s="1144"/>
      <c r="AP10" s="1144" t="s">
        <v>583</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592</v>
      </c>
      <c r="BT10" s="1072"/>
      <c r="BU10" s="1072"/>
      <c r="BV10" s="1072"/>
      <c r="BW10" s="1072"/>
      <c r="BX10" s="1072"/>
      <c r="BY10" s="1072"/>
      <c r="BZ10" s="1072"/>
      <c r="CA10" s="1072"/>
      <c r="CB10" s="1072"/>
      <c r="CC10" s="1072"/>
      <c r="CD10" s="1072"/>
      <c r="CE10" s="1072"/>
      <c r="CF10" s="1072"/>
      <c r="CG10" s="1073"/>
      <c r="CH10" s="1046">
        <v>0</v>
      </c>
      <c r="CI10" s="1047"/>
      <c r="CJ10" s="1047"/>
      <c r="CK10" s="1047"/>
      <c r="CL10" s="1048"/>
      <c r="CM10" s="1046">
        <v>30</v>
      </c>
      <c r="CN10" s="1047"/>
      <c r="CO10" s="1047"/>
      <c r="CP10" s="1047"/>
      <c r="CQ10" s="1048"/>
      <c r="CR10" s="1046">
        <v>30</v>
      </c>
      <c r="CS10" s="1047"/>
      <c r="CT10" s="1047"/>
      <c r="CU10" s="1047"/>
      <c r="CV10" s="1048"/>
      <c r="CW10" s="1046">
        <v>1</v>
      </c>
      <c r="CX10" s="1047"/>
      <c r="CY10" s="1047"/>
      <c r="CZ10" s="1047"/>
      <c r="DA10" s="1048"/>
      <c r="DB10" s="1046" t="s">
        <v>583</v>
      </c>
      <c r="DC10" s="1047"/>
      <c r="DD10" s="1047"/>
      <c r="DE10" s="1047"/>
      <c r="DF10" s="1048"/>
      <c r="DG10" s="1046" t="s">
        <v>518</v>
      </c>
      <c r="DH10" s="1047"/>
      <c r="DI10" s="1047"/>
      <c r="DJ10" s="1047"/>
      <c r="DK10" s="1048"/>
      <c r="DL10" s="1046" t="s">
        <v>518</v>
      </c>
      <c r="DM10" s="1047"/>
      <c r="DN10" s="1047"/>
      <c r="DO10" s="1047"/>
      <c r="DP10" s="1048"/>
      <c r="DQ10" s="1046" t="s">
        <v>518</v>
      </c>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392</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393</v>
      </c>
      <c r="B23" s="1001" t="s">
        <v>394</v>
      </c>
      <c r="C23" s="1002"/>
      <c r="D23" s="1002"/>
      <c r="E23" s="1002"/>
      <c r="F23" s="1002"/>
      <c r="G23" s="1002"/>
      <c r="H23" s="1002"/>
      <c r="I23" s="1002"/>
      <c r="J23" s="1002"/>
      <c r="K23" s="1002"/>
      <c r="L23" s="1002"/>
      <c r="M23" s="1002"/>
      <c r="N23" s="1002"/>
      <c r="O23" s="1002"/>
      <c r="P23" s="1003"/>
      <c r="Q23" s="1125">
        <v>85040</v>
      </c>
      <c r="R23" s="1126"/>
      <c r="S23" s="1126"/>
      <c r="T23" s="1126"/>
      <c r="U23" s="1126"/>
      <c r="V23" s="1126">
        <v>80314</v>
      </c>
      <c r="W23" s="1126"/>
      <c r="X23" s="1126"/>
      <c r="Y23" s="1126"/>
      <c r="Z23" s="1126"/>
      <c r="AA23" s="1126">
        <v>4726</v>
      </c>
      <c r="AB23" s="1126"/>
      <c r="AC23" s="1126"/>
      <c r="AD23" s="1126"/>
      <c r="AE23" s="1127"/>
      <c r="AF23" s="1128">
        <v>4199</v>
      </c>
      <c r="AG23" s="1126"/>
      <c r="AH23" s="1126"/>
      <c r="AI23" s="1126"/>
      <c r="AJ23" s="1129"/>
      <c r="AK23" s="1130"/>
      <c r="AL23" s="1131"/>
      <c r="AM23" s="1131"/>
      <c r="AN23" s="1131"/>
      <c r="AO23" s="1131"/>
      <c r="AP23" s="1126">
        <v>75610</v>
      </c>
      <c r="AQ23" s="1126"/>
      <c r="AR23" s="1126"/>
      <c r="AS23" s="1126"/>
      <c r="AT23" s="1126"/>
      <c r="AU23" s="1132"/>
      <c r="AV23" s="1132"/>
      <c r="AW23" s="1132"/>
      <c r="AX23" s="1132"/>
      <c r="AY23" s="1133"/>
      <c r="AZ23" s="1122" t="s">
        <v>129</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370</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377</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405</v>
      </c>
      <c r="C28" s="1108"/>
      <c r="D28" s="1108"/>
      <c r="E28" s="1108"/>
      <c r="F28" s="1108"/>
      <c r="G28" s="1108"/>
      <c r="H28" s="1108"/>
      <c r="I28" s="1108"/>
      <c r="J28" s="1108"/>
      <c r="K28" s="1108"/>
      <c r="L28" s="1108"/>
      <c r="M28" s="1108"/>
      <c r="N28" s="1108"/>
      <c r="O28" s="1108"/>
      <c r="P28" s="1109"/>
      <c r="Q28" s="1110">
        <v>11754</v>
      </c>
      <c r="R28" s="1111"/>
      <c r="S28" s="1111"/>
      <c r="T28" s="1111"/>
      <c r="U28" s="1111"/>
      <c r="V28" s="1111">
        <v>11691</v>
      </c>
      <c r="W28" s="1111"/>
      <c r="X28" s="1111"/>
      <c r="Y28" s="1111"/>
      <c r="Z28" s="1111"/>
      <c r="AA28" s="1111">
        <v>62</v>
      </c>
      <c r="AB28" s="1111"/>
      <c r="AC28" s="1111"/>
      <c r="AD28" s="1111"/>
      <c r="AE28" s="1112"/>
      <c r="AF28" s="1113">
        <v>62</v>
      </c>
      <c r="AG28" s="1111"/>
      <c r="AH28" s="1111"/>
      <c r="AI28" s="1111"/>
      <c r="AJ28" s="1114"/>
      <c r="AK28" s="1115">
        <v>878</v>
      </c>
      <c r="AL28" s="1103"/>
      <c r="AM28" s="1103"/>
      <c r="AN28" s="1103"/>
      <c r="AO28" s="1103"/>
      <c r="AP28" s="1103" t="s">
        <v>583</v>
      </c>
      <c r="AQ28" s="1103"/>
      <c r="AR28" s="1103"/>
      <c r="AS28" s="1103"/>
      <c r="AT28" s="1103"/>
      <c r="AU28" s="1103" t="s">
        <v>583</v>
      </c>
      <c r="AV28" s="1103"/>
      <c r="AW28" s="1103"/>
      <c r="AX28" s="1103"/>
      <c r="AY28" s="1103"/>
      <c r="AZ28" s="1104" t="s">
        <v>583</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406</v>
      </c>
      <c r="C29" s="1095"/>
      <c r="D29" s="1095"/>
      <c r="E29" s="1095"/>
      <c r="F29" s="1095"/>
      <c r="G29" s="1095"/>
      <c r="H29" s="1095"/>
      <c r="I29" s="1095"/>
      <c r="J29" s="1095"/>
      <c r="K29" s="1095"/>
      <c r="L29" s="1095"/>
      <c r="M29" s="1095"/>
      <c r="N29" s="1095"/>
      <c r="O29" s="1095"/>
      <c r="P29" s="1096"/>
      <c r="Q29" s="1100">
        <v>486</v>
      </c>
      <c r="R29" s="1101"/>
      <c r="S29" s="1101"/>
      <c r="T29" s="1101"/>
      <c r="U29" s="1101"/>
      <c r="V29" s="1101">
        <v>485</v>
      </c>
      <c r="W29" s="1101"/>
      <c r="X29" s="1101"/>
      <c r="Y29" s="1101"/>
      <c r="Z29" s="1101"/>
      <c r="AA29" s="1101">
        <v>1</v>
      </c>
      <c r="AB29" s="1101"/>
      <c r="AC29" s="1101"/>
      <c r="AD29" s="1101"/>
      <c r="AE29" s="1102"/>
      <c r="AF29" s="1076">
        <v>1</v>
      </c>
      <c r="AG29" s="1077"/>
      <c r="AH29" s="1077"/>
      <c r="AI29" s="1077"/>
      <c r="AJ29" s="1078"/>
      <c r="AK29" s="1037">
        <v>208</v>
      </c>
      <c r="AL29" s="1028"/>
      <c r="AM29" s="1028"/>
      <c r="AN29" s="1028"/>
      <c r="AO29" s="1028"/>
      <c r="AP29" s="1028">
        <v>347</v>
      </c>
      <c r="AQ29" s="1028"/>
      <c r="AR29" s="1028"/>
      <c r="AS29" s="1028"/>
      <c r="AT29" s="1028"/>
      <c r="AU29" s="1028">
        <v>131</v>
      </c>
      <c r="AV29" s="1028"/>
      <c r="AW29" s="1028"/>
      <c r="AX29" s="1028"/>
      <c r="AY29" s="1028"/>
      <c r="AZ29" s="1099" t="s">
        <v>583</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407</v>
      </c>
      <c r="C30" s="1095"/>
      <c r="D30" s="1095"/>
      <c r="E30" s="1095"/>
      <c r="F30" s="1095"/>
      <c r="G30" s="1095"/>
      <c r="H30" s="1095"/>
      <c r="I30" s="1095"/>
      <c r="J30" s="1095"/>
      <c r="K30" s="1095"/>
      <c r="L30" s="1095"/>
      <c r="M30" s="1095"/>
      <c r="N30" s="1095"/>
      <c r="O30" s="1095"/>
      <c r="P30" s="1096"/>
      <c r="Q30" s="1100">
        <v>1333</v>
      </c>
      <c r="R30" s="1101"/>
      <c r="S30" s="1101"/>
      <c r="T30" s="1101"/>
      <c r="U30" s="1101"/>
      <c r="V30" s="1101">
        <v>1332</v>
      </c>
      <c r="W30" s="1101"/>
      <c r="X30" s="1101"/>
      <c r="Y30" s="1101"/>
      <c r="Z30" s="1101"/>
      <c r="AA30" s="1101">
        <v>1</v>
      </c>
      <c r="AB30" s="1101"/>
      <c r="AC30" s="1101"/>
      <c r="AD30" s="1101"/>
      <c r="AE30" s="1102"/>
      <c r="AF30" s="1076">
        <v>1</v>
      </c>
      <c r="AG30" s="1077"/>
      <c r="AH30" s="1077"/>
      <c r="AI30" s="1077"/>
      <c r="AJ30" s="1078"/>
      <c r="AK30" s="1037">
        <v>356</v>
      </c>
      <c r="AL30" s="1028"/>
      <c r="AM30" s="1028"/>
      <c r="AN30" s="1028"/>
      <c r="AO30" s="1028"/>
      <c r="AP30" s="1028" t="s">
        <v>583</v>
      </c>
      <c r="AQ30" s="1028"/>
      <c r="AR30" s="1028"/>
      <c r="AS30" s="1028"/>
      <c r="AT30" s="1028"/>
      <c r="AU30" s="1028" t="s">
        <v>583</v>
      </c>
      <c r="AV30" s="1028"/>
      <c r="AW30" s="1028"/>
      <c r="AX30" s="1028"/>
      <c r="AY30" s="1028"/>
      <c r="AZ30" s="1099" t="s">
        <v>583</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408</v>
      </c>
      <c r="C31" s="1095"/>
      <c r="D31" s="1095"/>
      <c r="E31" s="1095"/>
      <c r="F31" s="1095"/>
      <c r="G31" s="1095"/>
      <c r="H31" s="1095"/>
      <c r="I31" s="1095"/>
      <c r="J31" s="1095"/>
      <c r="K31" s="1095"/>
      <c r="L31" s="1095"/>
      <c r="M31" s="1095"/>
      <c r="N31" s="1095"/>
      <c r="O31" s="1095"/>
      <c r="P31" s="1096"/>
      <c r="Q31" s="1100">
        <v>3896</v>
      </c>
      <c r="R31" s="1101"/>
      <c r="S31" s="1101"/>
      <c r="T31" s="1101"/>
      <c r="U31" s="1101"/>
      <c r="V31" s="1101">
        <v>3394</v>
      </c>
      <c r="W31" s="1101"/>
      <c r="X31" s="1101"/>
      <c r="Y31" s="1101"/>
      <c r="Z31" s="1101"/>
      <c r="AA31" s="1101">
        <v>502</v>
      </c>
      <c r="AB31" s="1101"/>
      <c r="AC31" s="1101"/>
      <c r="AD31" s="1101"/>
      <c r="AE31" s="1102"/>
      <c r="AF31" s="1076">
        <v>1786</v>
      </c>
      <c r="AG31" s="1077"/>
      <c r="AH31" s="1077"/>
      <c r="AI31" s="1077"/>
      <c r="AJ31" s="1078"/>
      <c r="AK31" s="1037">
        <v>1110</v>
      </c>
      <c r="AL31" s="1028"/>
      <c r="AM31" s="1028"/>
      <c r="AN31" s="1028"/>
      <c r="AO31" s="1028"/>
      <c r="AP31" s="1028">
        <v>25300</v>
      </c>
      <c r="AQ31" s="1028"/>
      <c r="AR31" s="1028"/>
      <c r="AS31" s="1028"/>
      <c r="AT31" s="1028"/>
      <c r="AU31" s="1028">
        <v>12321</v>
      </c>
      <c r="AV31" s="1028"/>
      <c r="AW31" s="1028"/>
      <c r="AX31" s="1028"/>
      <c r="AY31" s="1028"/>
      <c r="AZ31" s="1099" t="s">
        <v>583</v>
      </c>
      <c r="BA31" s="1099"/>
      <c r="BB31" s="1099"/>
      <c r="BC31" s="1099"/>
      <c r="BD31" s="1099"/>
      <c r="BE31" s="1089" t="s">
        <v>409</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410</v>
      </c>
      <c r="C32" s="1095"/>
      <c r="D32" s="1095"/>
      <c r="E32" s="1095"/>
      <c r="F32" s="1095"/>
      <c r="G32" s="1095"/>
      <c r="H32" s="1095"/>
      <c r="I32" s="1095"/>
      <c r="J32" s="1095"/>
      <c r="K32" s="1095"/>
      <c r="L32" s="1095"/>
      <c r="M32" s="1095"/>
      <c r="N32" s="1095"/>
      <c r="O32" s="1095"/>
      <c r="P32" s="1096"/>
      <c r="Q32" s="1100">
        <v>40</v>
      </c>
      <c r="R32" s="1101"/>
      <c r="S32" s="1101"/>
      <c r="T32" s="1101"/>
      <c r="U32" s="1101"/>
      <c r="V32" s="1101">
        <v>22</v>
      </c>
      <c r="W32" s="1101"/>
      <c r="X32" s="1101"/>
      <c r="Y32" s="1101"/>
      <c r="Z32" s="1101"/>
      <c r="AA32" s="1101">
        <v>18</v>
      </c>
      <c r="AB32" s="1101"/>
      <c r="AC32" s="1101"/>
      <c r="AD32" s="1101"/>
      <c r="AE32" s="1102"/>
      <c r="AF32" s="1076">
        <v>111</v>
      </c>
      <c r="AG32" s="1077"/>
      <c r="AH32" s="1077"/>
      <c r="AI32" s="1077"/>
      <c r="AJ32" s="1078"/>
      <c r="AK32" s="1037" t="s">
        <v>585</v>
      </c>
      <c r="AL32" s="1028"/>
      <c r="AM32" s="1028"/>
      <c r="AN32" s="1028"/>
      <c r="AO32" s="1028"/>
      <c r="AP32" s="1028">
        <v>43</v>
      </c>
      <c r="AQ32" s="1028"/>
      <c r="AR32" s="1028"/>
      <c r="AS32" s="1028"/>
      <c r="AT32" s="1028"/>
      <c r="AU32" s="1028" t="s">
        <v>583</v>
      </c>
      <c r="AV32" s="1028"/>
      <c r="AW32" s="1028"/>
      <c r="AX32" s="1028"/>
      <c r="AY32" s="1028"/>
      <c r="AZ32" s="1099" t="s">
        <v>583</v>
      </c>
      <c r="BA32" s="1099"/>
      <c r="BB32" s="1099"/>
      <c r="BC32" s="1099"/>
      <c r="BD32" s="1099"/>
      <c r="BE32" s="1089" t="s">
        <v>411</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412</v>
      </c>
      <c r="C33" s="1095"/>
      <c r="D33" s="1095"/>
      <c r="E33" s="1095"/>
      <c r="F33" s="1095"/>
      <c r="G33" s="1095"/>
      <c r="H33" s="1095"/>
      <c r="I33" s="1095"/>
      <c r="J33" s="1095"/>
      <c r="K33" s="1095"/>
      <c r="L33" s="1095"/>
      <c r="M33" s="1095"/>
      <c r="N33" s="1095"/>
      <c r="O33" s="1095"/>
      <c r="P33" s="1096"/>
      <c r="Q33" s="1100">
        <v>2880</v>
      </c>
      <c r="R33" s="1101"/>
      <c r="S33" s="1101"/>
      <c r="T33" s="1101"/>
      <c r="U33" s="1101"/>
      <c r="V33" s="1101">
        <v>2622</v>
      </c>
      <c r="W33" s="1101"/>
      <c r="X33" s="1101"/>
      <c r="Y33" s="1101"/>
      <c r="Z33" s="1101"/>
      <c r="AA33" s="1101">
        <v>258</v>
      </c>
      <c r="AB33" s="1101"/>
      <c r="AC33" s="1101"/>
      <c r="AD33" s="1101"/>
      <c r="AE33" s="1102"/>
      <c r="AF33" s="1076">
        <v>143</v>
      </c>
      <c r="AG33" s="1077"/>
      <c r="AH33" s="1077"/>
      <c r="AI33" s="1077"/>
      <c r="AJ33" s="1078"/>
      <c r="AK33" s="1037">
        <v>1042</v>
      </c>
      <c r="AL33" s="1028"/>
      <c r="AM33" s="1028"/>
      <c r="AN33" s="1028"/>
      <c r="AO33" s="1028"/>
      <c r="AP33" s="1028">
        <v>19233</v>
      </c>
      <c r="AQ33" s="1028"/>
      <c r="AR33" s="1028"/>
      <c r="AS33" s="1028"/>
      <c r="AT33" s="1028"/>
      <c r="AU33" s="1028">
        <v>15502</v>
      </c>
      <c r="AV33" s="1028"/>
      <c r="AW33" s="1028"/>
      <c r="AX33" s="1028"/>
      <c r="AY33" s="1028"/>
      <c r="AZ33" s="1099" t="s">
        <v>583</v>
      </c>
      <c r="BA33" s="1099"/>
      <c r="BB33" s="1099"/>
      <c r="BC33" s="1099"/>
      <c r="BD33" s="1099"/>
      <c r="BE33" s="1089" t="s">
        <v>411</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t="s">
        <v>413</v>
      </c>
      <c r="C34" s="1095"/>
      <c r="D34" s="1095"/>
      <c r="E34" s="1095"/>
      <c r="F34" s="1095"/>
      <c r="G34" s="1095"/>
      <c r="H34" s="1095"/>
      <c r="I34" s="1095"/>
      <c r="J34" s="1095"/>
      <c r="K34" s="1095"/>
      <c r="L34" s="1095"/>
      <c r="M34" s="1095"/>
      <c r="N34" s="1095"/>
      <c r="O34" s="1095"/>
      <c r="P34" s="1096"/>
      <c r="Q34" s="1100">
        <v>1071</v>
      </c>
      <c r="R34" s="1101"/>
      <c r="S34" s="1101"/>
      <c r="T34" s="1101"/>
      <c r="U34" s="1101"/>
      <c r="V34" s="1101">
        <v>1045</v>
      </c>
      <c r="W34" s="1101"/>
      <c r="X34" s="1101"/>
      <c r="Y34" s="1101"/>
      <c r="Z34" s="1101"/>
      <c r="AA34" s="1101">
        <v>26</v>
      </c>
      <c r="AB34" s="1101"/>
      <c r="AC34" s="1101"/>
      <c r="AD34" s="1101"/>
      <c r="AE34" s="1102"/>
      <c r="AF34" s="1076">
        <v>1032</v>
      </c>
      <c r="AG34" s="1077"/>
      <c r="AH34" s="1077"/>
      <c r="AI34" s="1077"/>
      <c r="AJ34" s="1078"/>
      <c r="AK34" s="1037">
        <v>116</v>
      </c>
      <c r="AL34" s="1028"/>
      <c r="AM34" s="1028"/>
      <c r="AN34" s="1028"/>
      <c r="AO34" s="1028"/>
      <c r="AP34" s="1028">
        <v>915</v>
      </c>
      <c r="AQ34" s="1028"/>
      <c r="AR34" s="1028"/>
      <c r="AS34" s="1028"/>
      <c r="AT34" s="1028"/>
      <c r="AU34" s="1028">
        <v>421</v>
      </c>
      <c r="AV34" s="1028"/>
      <c r="AW34" s="1028"/>
      <c r="AX34" s="1028"/>
      <c r="AY34" s="1028"/>
      <c r="AZ34" s="1099" t="s">
        <v>583</v>
      </c>
      <c r="BA34" s="1099"/>
      <c r="BB34" s="1099"/>
      <c r="BC34" s="1099"/>
      <c r="BD34" s="1099"/>
      <c r="BE34" s="1089" t="s">
        <v>411</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t="s">
        <v>414</v>
      </c>
      <c r="C35" s="1095"/>
      <c r="D35" s="1095"/>
      <c r="E35" s="1095"/>
      <c r="F35" s="1095"/>
      <c r="G35" s="1095"/>
      <c r="H35" s="1095"/>
      <c r="I35" s="1095"/>
      <c r="J35" s="1095"/>
      <c r="K35" s="1095"/>
      <c r="L35" s="1095"/>
      <c r="M35" s="1095"/>
      <c r="N35" s="1095"/>
      <c r="O35" s="1095"/>
      <c r="P35" s="1096"/>
      <c r="Q35" s="1100">
        <v>91</v>
      </c>
      <c r="R35" s="1101"/>
      <c r="S35" s="1101"/>
      <c r="T35" s="1101"/>
      <c r="U35" s="1101"/>
      <c r="V35" s="1101">
        <v>91</v>
      </c>
      <c r="W35" s="1101"/>
      <c r="X35" s="1101"/>
      <c r="Y35" s="1101"/>
      <c r="Z35" s="1101"/>
      <c r="AA35" s="1101">
        <v>0</v>
      </c>
      <c r="AB35" s="1101"/>
      <c r="AC35" s="1101"/>
      <c r="AD35" s="1101"/>
      <c r="AE35" s="1102"/>
      <c r="AF35" s="1076">
        <v>0</v>
      </c>
      <c r="AG35" s="1077"/>
      <c r="AH35" s="1077"/>
      <c r="AI35" s="1077"/>
      <c r="AJ35" s="1078"/>
      <c r="AK35" s="1037">
        <v>66</v>
      </c>
      <c r="AL35" s="1028"/>
      <c r="AM35" s="1028"/>
      <c r="AN35" s="1028"/>
      <c r="AO35" s="1028"/>
      <c r="AP35" s="1028">
        <v>518</v>
      </c>
      <c r="AQ35" s="1028"/>
      <c r="AR35" s="1028"/>
      <c r="AS35" s="1028"/>
      <c r="AT35" s="1028"/>
      <c r="AU35" s="1028">
        <v>420</v>
      </c>
      <c r="AV35" s="1028"/>
      <c r="AW35" s="1028"/>
      <c r="AX35" s="1028"/>
      <c r="AY35" s="1028"/>
      <c r="AZ35" s="1099" t="s">
        <v>583</v>
      </c>
      <c r="BA35" s="1099"/>
      <c r="BB35" s="1099"/>
      <c r="BC35" s="1099"/>
      <c r="BD35" s="1099"/>
      <c r="BE35" s="1089" t="s">
        <v>415</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t="s">
        <v>416</v>
      </c>
      <c r="C36" s="1095"/>
      <c r="D36" s="1095"/>
      <c r="E36" s="1095"/>
      <c r="F36" s="1095"/>
      <c r="G36" s="1095"/>
      <c r="H36" s="1095"/>
      <c r="I36" s="1095"/>
      <c r="J36" s="1095"/>
      <c r="K36" s="1095"/>
      <c r="L36" s="1095"/>
      <c r="M36" s="1095"/>
      <c r="N36" s="1095"/>
      <c r="O36" s="1095"/>
      <c r="P36" s="1096"/>
      <c r="Q36" s="1100">
        <v>1</v>
      </c>
      <c r="R36" s="1101"/>
      <c r="S36" s="1101"/>
      <c r="T36" s="1101"/>
      <c r="U36" s="1101"/>
      <c r="V36" s="1101">
        <v>1</v>
      </c>
      <c r="W36" s="1101"/>
      <c r="X36" s="1101"/>
      <c r="Y36" s="1101"/>
      <c r="Z36" s="1101"/>
      <c r="AA36" s="1101" t="s">
        <v>583</v>
      </c>
      <c r="AB36" s="1101"/>
      <c r="AC36" s="1101"/>
      <c r="AD36" s="1101"/>
      <c r="AE36" s="1102"/>
      <c r="AF36" s="1076">
        <v>52</v>
      </c>
      <c r="AG36" s="1077"/>
      <c r="AH36" s="1077"/>
      <c r="AI36" s="1077"/>
      <c r="AJ36" s="1078"/>
      <c r="AK36" s="1037" t="s">
        <v>598</v>
      </c>
      <c r="AL36" s="1028"/>
      <c r="AM36" s="1028"/>
      <c r="AN36" s="1028"/>
      <c r="AO36" s="1028"/>
      <c r="AP36" s="1028" t="s">
        <v>583</v>
      </c>
      <c r="AQ36" s="1028"/>
      <c r="AR36" s="1028"/>
      <c r="AS36" s="1028"/>
      <c r="AT36" s="1028"/>
      <c r="AU36" s="1028" t="s">
        <v>583</v>
      </c>
      <c r="AV36" s="1028"/>
      <c r="AW36" s="1028"/>
      <c r="AX36" s="1028"/>
      <c r="AY36" s="1028"/>
      <c r="AZ36" s="1099" t="s">
        <v>583</v>
      </c>
      <c r="BA36" s="1099"/>
      <c r="BB36" s="1099"/>
      <c r="BC36" s="1099"/>
      <c r="BD36" s="1099"/>
      <c r="BE36" s="1089" t="s">
        <v>415</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417</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393</v>
      </c>
      <c r="B63" s="1001" t="s">
        <v>418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3188</v>
      </c>
      <c r="AG63" s="1016"/>
      <c r="AH63" s="1016"/>
      <c r="AI63" s="1016"/>
      <c r="AJ63" s="1087"/>
      <c r="AK63" s="1088"/>
      <c r="AL63" s="1020"/>
      <c r="AM63" s="1020"/>
      <c r="AN63" s="1020"/>
      <c r="AO63" s="1020"/>
      <c r="AP63" s="1016">
        <v>46356</v>
      </c>
      <c r="AQ63" s="1016"/>
      <c r="AR63" s="1016"/>
      <c r="AS63" s="1016"/>
      <c r="AT63" s="1016"/>
      <c r="AU63" s="1016">
        <v>28795</v>
      </c>
      <c r="AV63" s="1016"/>
      <c r="AW63" s="1016"/>
      <c r="AX63" s="1016"/>
      <c r="AY63" s="1016"/>
      <c r="AZ63" s="1082"/>
      <c r="BA63" s="1082"/>
      <c r="BB63" s="1082"/>
      <c r="BC63" s="1082"/>
      <c r="BD63" s="1082"/>
      <c r="BE63" s="1017"/>
      <c r="BF63" s="1017"/>
      <c r="BG63" s="1017"/>
      <c r="BH63" s="1017"/>
      <c r="BI63" s="1018"/>
      <c r="BJ63" s="1083" t="s">
        <v>419</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421</v>
      </c>
      <c r="B66" s="1053"/>
      <c r="C66" s="1053"/>
      <c r="D66" s="1053"/>
      <c r="E66" s="1053"/>
      <c r="F66" s="1053"/>
      <c r="G66" s="1053"/>
      <c r="H66" s="1053"/>
      <c r="I66" s="1053"/>
      <c r="J66" s="1053"/>
      <c r="K66" s="1053"/>
      <c r="L66" s="1053"/>
      <c r="M66" s="1053"/>
      <c r="N66" s="1053"/>
      <c r="O66" s="1053"/>
      <c r="P66" s="1054"/>
      <c r="Q66" s="1058" t="s">
        <v>422</v>
      </c>
      <c r="R66" s="1059"/>
      <c r="S66" s="1059"/>
      <c r="T66" s="1059"/>
      <c r="U66" s="1060"/>
      <c r="V66" s="1058" t="s">
        <v>423</v>
      </c>
      <c r="W66" s="1059"/>
      <c r="X66" s="1059"/>
      <c r="Y66" s="1059"/>
      <c r="Z66" s="1060"/>
      <c r="AA66" s="1058" t="s">
        <v>424</v>
      </c>
      <c r="AB66" s="1059"/>
      <c r="AC66" s="1059"/>
      <c r="AD66" s="1059"/>
      <c r="AE66" s="1060"/>
      <c r="AF66" s="1064" t="s">
        <v>425</v>
      </c>
      <c r="AG66" s="1065"/>
      <c r="AH66" s="1065"/>
      <c r="AI66" s="1065"/>
      <c r="AJ66" s="1066"/>
      <c r="AK66" s="1058" t="s">
        <v>426</v>
      </c>
      <c r="AL66" s="1053"/>
      <c r="AM66" s="1053"/>
      <c r="AN66" s="1053"/>
      <c r="AO66" s="1054"/>
      <c r="AP66" s="1058" t="s">
        <v>402</v>
      </c>
      <c r="AQ66" s="1059"/>
      <c r="AR66" s="1059"/>
      <c r="AS66" s="1059"/>
      <c r="AT66" s="1060"/>
      <c r="AU66" s="1058" t="s">
        <v>427</v>
      </c>
      <c r="AV66" s="1059"/>
      <c r="AW66" s="1059"/>
      <c r="AX66" s="1059"/>
      <c r="AY66" s="1060"/>
      <c r="AZ66" s="1058" t="s">
        <v>377</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586</v>
      </c>
      <c r="C68" s="1043"/>
      <c r="D68" s="1043"/>
      <c r="E68" s="1043"/>
      <c r="F68" s="1043"/>
      <c r="G68" s="1043"/>
      <c r="H68" s="1043"/>
      <c r="I68" s="1043"/>
      <c r="J68" s="1043"/>
      <c r="K68" s="1043"/>
      <c r="L68" s="1043"/>
      <c r="M68" s="1043"/>
      <c r="N68" s="1043"/>
      <c r="O68" s="1043"/>
      <c r="P68" s="1044"/>
      <c r="Q68" s="1045">
        <v>18783</v>
      </c>
      <c r="R68" s="1039"/>
      <c r="S68" s="1039"/>
      <c r="T68" s="1039"/>
      <c r="U68" s="1039"/>
      <c r="V68" s="1039">
        <v>18434</v>
      </c>
      <c r="W68" s="1039"/>
      <c r="X68" s="1039"/>
      <c r="Y68" s="1039"/>
      <c r="Z68" s="1039"/>
      <c r="AA68" s="1039">
        <v>349</v>
      </c>
      <c r="AB68" s="1039"/>
      <c r="AC68" s="1039"/>
      <c r="AD68" s="1039"/>
      <c r="AE68" s="1039"/>
      <c r="AF68" s="1039">
        <v>345</v>
      </c>
      <c r="AG68" s="1039"/>
      <c r="AH68" s="1039"/>
      <c r="AI68" s="1039"/>
      <c r="AJ68" s="1039"/>
      <c r="AK68" s="1039">
        <v>189</v>
      </c>
      <c r="AL68" s="1039"/>
      <c r="AM68" s="1039"/>
      <c r="AN68" s="1039"/>
      <c r="AO68" s="1039"/>
      <c r="AP68" s="1039">
        <v>102</v>
      </c>
      <c r="AQ68" s="1039"/>
      <c r="AR68" s="1039"/>
      <c r="AS68" s="1039"/>
      <c r="AT68" s="1039"/>
      <c r="AU68" s="1039">
        <v>78</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587</v>
      </c>
      <c r="C69" s="1032"/>
      <c r="D69" s="1032"/>
      <c r="E69" s="1032"/>
      <c r="F69" s="1032"/>
      <c r="G69" s="1032"/>
      <c r="H69" s="1032"/>
      <c r="I69" s="1032"/>
      <c r="J69" s="1032"/>
      <c r="K69" s="1032"/>
      <c r="L69" s="1032"/>
      <c r="M69" s="1032"/>
      <c r="N69" s="1032"/>
      <c r="O69" s="1032"/>
      <c r="P69" s="1033"/>
      <c r="Q69" s="1034">
        <v>11026</v>
      </c>
      <c r="R69" s="1028"/>
      <c r="S69" s="1028"/>
      <c r="T69" s="1028"/>
      <c r="U69" s="1028"/>
      <c r="V69" s="1028">
        <v>10513</v>
      </c>
      <c r="W69" s="1028"/>
      <c r="X69" s="1028"/>
      <c r="Y69" s="1028"/>
      <c r="Z69" s="1028"/>
      <c r="AA69" s="1028">
        <v>513</v>
      </c>
      <c r="AB69" s="1028"/>
      <c r="AC69" s="1028"/>
      <c r="AD69" s="1028"/>
      <c r="AE69" s="1028"/>
      <c r="AF69" s="1028">
        <v>513</v>
      </c>
      <c r="AG69" s="1028"/>
      <c r="AH69" s="1028"/>
      <c r="AI69" s="1028"/>
      <c r="AJ69" s="1028"/>
      <c r="AK69" s="1028">
        <v>91</v>
      </c>
      <c r="AL69" s="1028"/>
      <c r="AM69" s="1028"/>
      <c r="AN69" s="1028"/>
      <c r="AO69" s="1028"/>
      <c r="AP69" s="1028" t="s">
        <v>583</v>
      </c>
      <c r="AQ69" s="1028"/>
      <c r="AR69" s="1028"/>
      <c r="AS69" s="1028"/>
      <c r="AT69" s="1028"/>
      <c r="AU69" s="1028" t="s">
        <v>583</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588</v>
      </c>
      <c r="C70" s="1032"/>
      <c r="D70" s="1032"/>
      <c r="E70" s="1032"/>
      <c r="F70" s="1032"/>
      <c r="G70" s="1032"/>
      <c r="H70" s="1032"/>
      <c r="I70" s="1032"/>
      <c r="J70" s="1032"/>
      <c r="K70" s="1032"/>
      <c r="L70" s="1032"/>
      <c r="M70" s="1032"/>
      <c r="N70" s="1032"/>
      <c r="O70" s="1032"/>
      <c r="P70" s="1033"/>
      <c r="Q70" s="1034">
        <v>162125</v>
      </c>
      <c r="R70" s="1028"/>
      <c r="S70" s="1028"/>
      <c r="T70" s="1028"/>
      <c r="U70" s="1028"/>
      <c r="V70" s="1028">
        <v>159503</v>
      </c>
      <c r="W70" s="1028"/>
      <c r="X70" s="1028"/>
      <c r="Y70" s="1028"/>
      <c r="Z70" s="1028"/>
      <c r="AA70" s="1028">
        <v>2622</v>
      </c>
      <c r="AB70" s="1028"/>
      <c r="AC70" s="1028"/>
      <c r="AD70" s="1028"/>
      <c r="AE70" s="1028"/>
      <c r="AF70" s="1028">
        <v>2622</v>
      </c>
      <c r="AG70" s="1028"/>
      <c r="AH70" s="1028"/>
      <c r="AI70" s="1028"/>
      <c r="AJ70" s="1028"/>
      <c r="AK70" s="1028">
        <v>3</v>
      </c>
      <c r="AL70" s="1028"/>
      <c r="AM70" s="1028"/>
      <c r="AN70" s="1028"/>
      <c r="AO70" s="1028"/>
      <c r="AP70" s="1028" t="s">
        <v>583</v>
      </c>
      <c r="AQ70" s="1028"/>
      <c r="AR70" s="1028"/>
      <c r="AS70" s="1028"/>
      <c r="AT70" s="1028"/>
      <c r="AU70" s="1028" t="s">
        <v>583</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c r="C71" s="1032"/>
      <c r="D71" s="1032"/>
      <c r="E71" s="1032"/>
      <c r="F71" s="1032"/>
      <c r="G71" s="1032"/>
      <c r="H71" s="1032"/>
      <c r="I71" s="1032"/>
      <c r="J71" s="1032"/>
      <c r="K71" s="1032"/>
      <c r="L71" s="1032"/>
      <c r="M71" s="1032"/>
      <c r="N71" s="1032"/>
      <c r="O71" s="1032"/>
      <c r="P71" s="1033"/>
      <c r="Q71" s="1034"/>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393</v>
      </c>
      <c r="B88" s="1001" t="s">
        <v>428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3480</v>
      </c>
      <c r="AG88" s="1016"/>
      <c r="AH88" s="1016"/>
      <c r="AI88" s="1016"/>
      <c r="AJ88" s="1016"/>
      <c r="AK88" s="1020"/>
      <c r="AL88" s="1020"/>
      <c r="AM88" s="1020"/>
      <c r="AN88" s="1020"/>
      <c r="AO88" s="1020"/>
      <c r="AP88" s="1016">
        <v>102</v>
      </c>
      <c r="AQ88" s="1016"/>
      <c r="AR88" s="1016"/>
      <c r="AS88" s="1016"/>
      <c r="AT88" s="1016"/>
      <c r="AU88" s="1016">
        <v>78</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186</v>
      </c>
      <c r="CS102" s="1008"/>
      <c r="CT102" s="1008"/>
      <c r="CU102" s="1008"/>
      <c r="CV102" s="1009"/>
      <c r="CW102" s="1007">
        <v>44</v>
      </c>
      <c r="CX102" s="1008"/>
      <c r="CY102" s="1008"/>
      <c r="CZ102" s="1008"/>
      <c r="DA102" s="1009"/>
      <c r="DB102" s="1007" t="s">
        <v>598</v>
      </c>
      <c r="DC102" s="1008"/>
      <c r="DD102" s="1008"/>
      <c r="DE102" s="1008"/>
      <c r="DF102" s="1009"/>
      <c r="DG102" s="1007" t="s">
        <v>598</v>
      </c>
      <c r="DH102" s="1008"/>
      <c r="DI102" s="1008"/>
      <c r="DJ102" s="1008"/>
      <c r="DK102" s="1009"/>
      <c r="DL102" s="1007" t="s">
        <v>598</v>
      </c>
      <c r="DM102" s="1008"/>
      <c r="DN102" s="1008"/>
      <c r="DO102" s="1008"/>
      <c r="DP102" s="1009"/>
      <c r="DQ102" s="1007" t="s">
        <v>598</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434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437</v>
      </c>
      <c r="AB109" s="951"/>
      <c r="AC109" s="951"/>
      <c r="AD109" s="951"/>
      <c r="AE109" s="952"/>
      <c r="AF109" s="953" t="s">
        <v>438</v>
      </c>
      <c r="AG109" s="951"/>
      <c r="AH109" s="951"/>
      <c r="AI109" s="951"/>
      <c r="AJ109" s="952"/>
      <c r="AK109" s="953" t="s">
        <v>305</v>
      </c>
      <c r="AL109" s="951"/>
      <c r="AM109" s="951"/>
      <c r="AN109" s="951"/>
      <c r="AO109" s="952"/>
      <c r="AP109" s="953" t="s">
        <v>439</v>
      </c>
      <c r="AQ109" s="951"/>
      <c r="AR109" s="951"/>
      <c r="AS109" s="951"/>
      <c r="AT109" s="982"/>
      <c r="AU109" s="950" t="s">
        <v>436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437</v>
      </c>
      <c r="BR109" s="951"/>
      <c r="BS109" s="951"/>
      <c r="BT109" s="951"/>
      <c r="BU109" s="952"/>
      <c r="BV109" s="953" t="s">
        <v>438</v>
      </c>
      <c r="BW109" s="951"/>
      <c r="BX109" s="951"/>
      <c r="BY109" s="951"/>
      <c r="BZ109" s="952"/>
      <c r="CA109" s="953" t="s">
        <v>305</v>
      </c>
      <c r="CB109" s="951"/>
      <c r="CC109" s="951"/>
      <c r="CD109" s="951"/>
      <c r="CE109" s="952"/>
      <c r="CF109" s="989" t="s">
        <v>439</v>
      </c>
      <c r="CG109" s="989"/>
      <c r="CH109" s="989"/>
      <c r="CI109" s="989"/>
      <c r="CJ109" s="989"/>
      <c r="CK109" s="953" t="s">
        <v>440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437</v>
      </c>
      <c r="DH109" s="951"/>
      <c r="DI109" s="951"/>
      <c r="DJ109" s="951"/>
      <c r="DK109" s="952"/>
      <c r="DL109" s="953" t="s">
        <v>438</v>
      </c>
      <c r="DM109" s="951"/>
      <c r="DN109" s="951"/>
      <c r="DO109" s="951"/>
      <c r="DP109" s="952"/>
      <c r="DQ109" s="953" t="s">
        <v>305</v>
      </c>
      <c r="DR109" s="951"/>
      <c r="DS109" s="951"/>
      <c r="DT109" s="951"/>
      <c r="DU109" s="952"/>
      <c r="DV109" s="953" t="s">
        <v>439</v>
      </c>
      <c r="DW109" s="951"/>
      <c r="DX109" s="951"/>
      <c r="DY109" s="951"/>
      <c r="DZ109" s="982"/>
    </row>
    <row r="110" spans="1:131" s="248" customFormat="1" ht="26.25" customHeight="1">
      <c r="A110" s="853" t="s">
        <v>441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9279791</v>
      </c>
      <c r="AB110" s="944"/>
      <c r="AC110" s="944"/>
      <c r="AD110" s="944"/>
      <c r="AE110" s="945"/>
      <c r="AF110" s="946">
        <v>9241784</v>
      </c>
      <c r="AG110" s="944"/>
      <c r="AH110" s="944"/>
      <c r="AI110" s="944"/>
      <c r="AJ110" s="945"/>
      <c r="AK110" s="946">
        <v>9027919</v>
      </c>
      <c r="AL110" s="944"/>
      <c r="AM110" s="944"/>
      <c r="AN110" s="944"/>
      <c r="AO110" s="945"/>
      <c r="AP110" s="947">
        <v>28.3</v>
      </c>
      <c r="AQ110" s="948"/>
      <c r="AR110" s="948"/>
      <c r="AS110" s="948"/>
      <c r="AT110" s="949"/>
      <c r="AU110" s="983" t="s">
        <v>72</v>
      </c>
      <c r="AV110" s="984"/>
      <c r="AW110" s="984"/>
      <c r="AX110" s="984"/>
      <c r="AY110" s="984"/>
      <c r="AZ110" s="909" t="s">
        <v>442</v>
      </c>
      <c r="BA110" s="854"/>
      <c r="BB110" s="854"/>
      <c r="BC110" s="854"/>
      <c r="BD110" s="854"/>
      <c r="BE110" s="854"/>
      <c r="BF110" s="854"/>
      <c r="BG110" s="854"/>
      <c r="BH110" s="854"/>
      <c r="BI110" s="854"/>
      <c r="BJ110" s="854"/>
      <c r="BK110" s="854"/>
      <c r="BL110" s="854"/>
      <c r="BM110" s="854"/>
      <c r="BN110" s="854"/>
      <c r="BO110" s="854"/>
      <c r="BP110" s="855"/>
      <c r="BQ110" s="910">
        <v>81156903</v>
      </c>
      <c r="BR110" s="891"/>
      <c r="BS110" s="891"/>
      <c r="BT110" s="891"/>
      <c r="BU110" s="891"/>
      <c r="BV110" s="891">
        <v>79253813</v>
      </c>
      <c r="BW110" s="891"/>
      <c r="BX110" s="891"/>
      <c r="BY110" s="891"/>
      <c r="BZ110" s="891"/>
      <c r="CA110" s="891">
        <v>75610091</v>
      </c>
      <c r="CB110" s="891"/>
      <c r="CC110" s="891"/>
      <c r="CD110" s="891"/>
      <c r="CE110" s="891"/>
      <c r="CF110" s="915">
        <v>236.8</v>
      </c>
      <c r="CG110" s="916"/>
      <c r="CH110" s="916"/>
      <c r="CI110" s="916"/>
      <c r="CJ110" s="916"/>
      <c r="CK110" s="979" t="s">
        <v>443</v>
      </c>
      <c r="CL110" s="865"/>
      <c r="CM110" s="940" t="s">
        <v>444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129</v>
      </c>
      <c r="DH110" s="891"/>
      <c r="DI110" s="891"/>
      <c r="DJ110" s="891"/>
      <c r="DK110" s="891"/>
      <c r="DL110" s="891" t="s">
        <v>129</v>
      </c>
      <c r="DM110" s="891"/>
      <c r="DN110" s="891"/>
      <c r="DO110" s="891"/>
      <c r="DP110" s="891"/>
      <c r="DQ110" s="891" t="s">
        <v>129</v>
      </c>
      <c r="DR110" s="891"/>
      <c r="DS110" s="891"/>
      <c r="DT110" s="891"/>
      <c r="DU110" s="891"/>
      <c r="DV110" s="892" t="s">
        <v>129</v>
      </c>
      <c r="DW110" s="892"/>
      <c r="DX110" s="892"/>
      <c r="DY110" s="892"/>
      <c r="DZ110" s="893"/>
    </row>
    <row r="111" spans="1:131" s="248" customFormat="1" ht="26.25" customHeight="1">
      <c r="A111" s="820" t="s">
        <v>445</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129</v>
      </c>
      <c r="AB111" s="972"/>
      <c r="AC111" s="972"/>
      <c r="AD111" s="972"/>
      <c r="AE111" s="973"/>
      <c r="AF111" s="974" t="s">
        <v>129</v>
      </c>
      <c r="AG111" s="972"/>
      <c r="AH111" s="972"/>
      <c r="AI111" s="972"/>
      <c r="AJ111" s="973"/>
      <c r="AK111" s="974" t="s">
        <v>129</v>
      </c>
      <c r="AL111" s="972"/>
      <c r="AM111" s="972"/>
      <c r="AN111" s="972"/>
      <c r="AO111" s="973"/>
      <c r="AP111" s="975" t="s">
        <v>129</v>
      </c>
      <c r="AQ111" s="976"/>
      <c r="AR111" s="976"/>
      <c r="AS111" s="976"/>
      <c r="AT111" s="977"/>
      <c r="AU111" s="985"/>
      <c r="AV111" s="986"/>
      <c r="AW111" s="986"/>
      <c r="AX111" s="986"/>
      <c r="AY111" s="986"/>
      <c r="AZ111" s="861" t="s">
        <v>446</v>
      </c>
      <c r="BA111" s="796"/>
      <c r="BB111" s="796"/>
      <c r="BC111" s="796"/>
      <c r="BD111" s="796"/>
      <c r="BE111" s="796"/>
      <c r="BF111" s="796"/>
      <c r="BG111" s="796"/>
      <c r="BH111" s="796"/>
      <c r="BI111" s="796"/>
      <c r="BJ111" s="796"/>
      <c r="BK111" s="796"/>
      <c r="BL111" s="796"/>
      <c r="BM111" s="796"/>
      <c r="BN111" s="796"/>
      <c r="BO111" s="796"/>
      <c r="BP111" s="797"/>
      <c r="BQ111" s="862">
        <v>1702474</v>
      </c>
      <c r="BR111" s="863"/>
      <c r="BS111" s="863"/>
      <c r="BT111" s="863"/>
      <c r="BU111" s="863"/>
      <c r="BV111" s="863">
        <v>1493218</v>
      </c>
      <c r="BW111" s="863"/>
      <c r="BX111" s="863"/>
      <c r="BY111" s="863"/>
      <c r="BZ111" s="863"/>
      <c r="CA111" s="863">
        <v>1327052</v>
      </c>
      <c r="CB111" s="863"/>
      <c r="CC111" s="863"/>
      <c r="CD111" s="863"/>
      <c r="CE111" s="863"/>
      <c r="CF111" s="924">
        <v>4.2</v>
      </c>
      <c r="CG111" s="925"/>
      <c r="CH111" s="925"/>
      <c r="CI111" s="925"/>
      <c r="CJ111" s="925"/>
      <c r="CK111" s="980"/>
      <c r="CL111" s="867"/>
      <c r="CM111" s="870" t="s">
        <v>447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129</v>
      </c>
      <c r="DH111" s="863"/>
      <c r="DI111" s="863"/>
      <c r="DJ111" s="863"/>
      <c r="DK111" s="863"/>
      <c r="DL111" s="863" t="s">
        <v>129</v>
      </c>
      <c r="DM111" s="863"/>
      <c r="DN111" s="863"/>
      <c r="DO111" s="863"/>
      <c r="DP111" s="863"/>
      <c r="DQ111" s="863" t="s">
        <v>129</v>
      </c>
      <c r="DR111" s="863"/>
      <c r="DS111" s="863"/>
      <c r="DT111" s="863"/>
      <c r="DU111" s="863"/>
      <c r="DV111" s="840" t="s">
        <v>129</v>
      </c>
      <c r="DW111" s="840"/>
      <c r="DX111" s="840"/>
      <c r="DY111" s="840"/>
      <c r="DZ111" s="841"/>
    </row>
    <row r="112" spans="1:131" s="248" customFormat="1" ht="26.25" customHeight="1">
      <c r="A112" s="965" t="s">
        <v>448</v>
      </c>
      <c r="B112" s="966"/>
      <c r="C112" s="796" t="s">
        <v>449</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129</v>
      </c>
      <c r="AB112" s="826"/>
      <c r="AC112" s="826"/>
      <c r="AD112" s="826"/>
      <c r="AE112" s="827"/>
      <c r="AF112" s="828" t="s">
        <v>129</v>
      </c>
      <c r="AG112" s="826"/>
      <c r="AH112" s="826"/>
      <c r="AI112" s="826"/>
      <c r="AJ112" s="827"/>
      <c r="AK112" s="828" t="s">
        <v>129</v>
      </c>
      <c r="AL112" s="826"/>
      <c r="AM112" s="826"/>
      <c r="AN112" s="826"/>
      <c r="AO112" s="827"/>
      <c r="AP112" s="873" t="s">
        <v>129</v>
      </c>
      <c r="AQ112" s="874"/>
      <c r="AR112" s="874"/>
      <c r="AS112" s="874"/>
      <c r="AT112" s="875"/>
      <c r="AU112" s="985"/>
      <c r="AV112" s="986"/>
      <c r="AW112" s="986"/>
      <c r="AX112" s="986"/>
      <c r="AY112" s="986"/>
      <c r="AZ112" s="861" t="s">
        <v>450</v>
      </c>
      <c r="BA112" s="796"/>
      <c r="BB112" s="796"/>
      <c r="BC112" s="796"/>
      <c r="BD112" s="796"/>
      <c r="BE112" s="796"/>
      <c r="BF112" s="796"/>
      <c r="BG112" s="796"/>
      <c r="BH112" s="796"/>
      <c r="BI112" s="796"/>
      <c r="BJ112" s="796"/>
      <c r="BK112" s="796"/>
      <c r="BL112" s="796"/>
      <c r="BM112" s="796"/>
      <c r="BN112" s="796"/>
      <c r="BO112" s="796"/>
      <c r="BP112" s="797"/>
      <c r="BQ112" s="862">
        <v>31541856</v>
      </c>
      <c r="BR112" s="863"/>
      <c r="BS112" s="863"/>
      <c r="BT112" s="863"/>
      <c r="BU112" s="863"/>
      <c r="BV112" s="863">
        <v>30626239</v>
      </c>
      <c r="BW112" s="863"/>
      <c r="BX112" s="863"/>
      <c r="BY112" s="863"/>
      <c r="BZ112" s="863"/>
      <c r="CA112" s="863">
        <v>28794664</v>
      </c>
      <c r="CB112" s="863"/>
      <c r="CC112" s="863"/>
      <c r="CD112" s="863"/>
      <c r="CE112" s="863"/>
      <c r="CF112" s="924">
        <v>90.2</v>
      </c>
      <c r="CG112" s="925"/>
      <c r="CH112" s="925"/>
      <c r="CI112" s="925"/>
      <c r="CJ112" s="925"/>
      <c r="CK112" s="980"/>
      <c r="CL112" s="867"/>
      <c r="CM112" s="870" t="s">
        <v>451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v>227083</v>
      </c>
      <c r="DH112" s="863"/>
      <c r="DI112" s="863"/>
      <c r="DJ112" s="863"/>
      <c r="DK112" s="863"/>
      <c r="DL112" s="863">
        <v>147080</v>
      </c>
      <c r="DM112" s="863"/>
      <c r="DN112" s="863"/>
      <c r="DO112" s="863"/>
      <c r="DP112" s="863"/>
      <c r="DQ112" s="863">
        <v>85935</v>
      </c>
      <c r="DR112" s="863"/>
      <c r="DS112" s="863"/>
      <c r="DT112" s="863"/>
      <c r="DU112" s="863"/>
      <c r="DV112" s="840">
        <v>0.3</v>
      </c>
      <c r="DW112" s="840"/>
      <c r="DX112" s="840"/>
      <c r="DY112" s="840"/>
      <c r="DZ112" s="841"/>
    </row>
    <row r="113" spans="1:130" s="248" customFormat="1" ht="26.25" customHeight="1">
      <c r="A113" s="967"/>
      <c r="B113" s="968"/>
      <c r="C113" s="796" t="s">
        <v>452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2756743</v>
      </c>
      <c r="AB113" s="972"/>
      <c r="AC113" s="972"/>
      <c r="AD113" s="972"/>
      <c r="AE113" s="973"/>
      <c r="AF113" s="974">
        <v>2865852</v>
      </c>
      <c r="AG113" s="972"/>
      <c r="AH113" s="972"/>
      <c r="AI113" s="972"/>
      <c r="AJ113" s="973"/>
      <c r="AK113" s="974">
        <v>2482103</v>
      </c>
      <c r="AL113" s="972"/>
      <c r="AM113" s="972"/>
      <c r="AN113" s="972"/>
      <c r="AO113" s="973"/>
      <c r="AP113" s="975">
        <v>7.8</v>
      </c>
      <c r="AQ113" s="976"/>
      <c r="AR113" s="976"/>
      <c r="AS113" s="976"/>
      <c r="AT113" s="977"/>
      <c r="AU113" s="985"/>
      <c r="AV113" s="986"/>
      <c r="AW113" s="986"/>
      <c r="AX113" s="986"/>
      <c r="AY113" s="986"/>
      <c r="AZ113" s="861" t="s">
        <v>453</v>
      </c>
      <c r="BA113" s="796"/>
      <c r="BB113" s="796"/>
      <c r="BC113" s="796"/>
      <c r="BD113" s="796"/>
      <c r="BE113" s="796"/>
      <c r="BF113" s="796"/>
      <c r="BG113" s="796"/>
      <c r="BH113" s="796"/>
      <c r="BI113" s="796"/>
      <c r="BJ113" s="796"/>
      <c r="BK113" s="796"/>
      <c r="BL113" s="796"/>
      <c r="BM113" s="796"/>
      <c r="BN113" s="796"/>
      <c r="BO113" s="796"/>
      <c r="BP113" s="797"/>
      <c r="BQ113" s="862">
        <v>178094</v>
      </c>
      <c r="BR113" s="863"/>
      <c r="BS113" s="863"/>
      <c r="BT113" s="863"/>
      <c r="BU113" s="863"/>
      <c r="BV113" s="863">
        <v>125830</v>
      </c>
      <c r="BW113" s="863"/>
      <c r="BX113" s="863"/>
      <c r="BY113" s="863"/>
      <c r="BZ113" s="863"/>
      <c r="CA113" s="863">
        <v>77762</v>
      </c>
      <c r="CB113" s="863"/>
      <c r="CC113" s="863"/>
      <c r="CD113" s="863"/>
      <c r="CE113" s="863"/>
      <c r="CF113" s="924">
        <v>0.2</v>
      </c>
      <c r="CG113" s="925"/>
      <c r="CH113" s="925"/>
      <c r="CI113" s="925"/>
      <c r="CJ113" s="925"/>
      <c r="CK113" s="980"/>
      <c r="CL113" s="867"/>
      <c r="CM113" s="870" t="s">
        <v>454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455</v>
      </c>
      <c r="DH113" s="826"/>
      <c r="DI113" s="826"/>
      <c r="DJ113" s="826"/>
      <c r="DK113" s="827"/>
      <c r="DL113" s="828" t="s">
        <v>129</v>
      </c>
      <c r="DM113" s="826"/>
      <c r="DN113" s="826"/>
      <c r="DO113" s="826"/>
      <c r="DP113" s="827"/>
      <c r="DQ113" s="828" t="s">
        <v>129</v>
      </c>
      <c r="DR113" s="826"/>
      <c r="DS113" s="826"/>
      <c r="DT113" s="826"/>
      <c r="DU113" s="827"/>
      <c r="DV113" s="873" t="s">
        <v>129</v>
      </c>
      <c r="DW113" s="874"/>
      <c r="DX113" s="874"/>
      <c r="DY113" s="874"/>
      <c r="DZ113" s="875"/>
    </row>
    <row r="114" spans="1:130" s="248" customFormat="1" ht="26.25" customHeight="1">
      <c r="A114" s="967"/>
      <c r="B114" s="968"/>
      <c r="C114" s="796" t="s">
        <v>456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53945</v>
      </c>
      <c r="AB114" s="826"/>
      <c r="AC114" s="826"/>
      <c r="AD114" s="826"/>
      <c r="AE114" s="827"/>
      <c r="AF114" s="828">
        <v>53957</v>
      </c>
      <c r="AG114" s="826"/>
      <c r="AH114" s="826"/>
      <c r="AI114" s="826"/>
      <c r="AJ114" s="827"/>
      <c r="AK114" s="828">
        <v>53962</v>
      </c>
      <c r="AL114" s="826"/>
      <c r="AM114" s="826"/>
      <c r="AN114" s="826"/>
      <c r="AO114" s="827"/>
      <c r="AP114" s="873">
        <v>0.2</v>
      </c>
      <c r="AQ114" s="874"/>
      <c r="AR114" s="874"/>
      <c r="AS114" s="874"/>
      <c r="AT114" s="875"/>
      <c r="AU114" s="985"/>
      <c r="AV114" s="986"/>
      <c r="AW114" s="986"/>
      <c r="AX114" s="986"/>
      <c r="AY114" s="986"/>
      <c r="AZ114" s="861" t="s">
        <v>457</v>
      </c>
      <c r="BA114" s="796"/>
      <c r="BB114" s="796"/>
      <c r="BC114" s="796"/>
      <c r="BD114" s="796"/>
      <c r="BE114" s="796"/>
      <c r="BF114" s="796"/>
      <c r="BG114" s="796"/>
      <c r="BH114" s="796"/>
      <c r="BI114" s="796"/>
      <c r="BJ114" s="796"/>
      <c r="BK114" s="796"/>
      <c r="BL114" s="796"/>
      <c r="BM114" s="796"/>
      <c r="BN114" s="796"/>
      <c r="BO114" s="796"/>
      <c r="BP114" s="797"/>
      <c r="BQ114" s="862">
        <v>10895637</v>
      </c>
      <c r="BR114" s="863"/>
      <c r="BS114" s="863"/>
      <c r="BT114" s="863"/>
      <c r="BU114" s="863"/>
      <c r="BV114" s="863">
        <v>10658231</v>
      </c>
      <c r="BW114" s="863"/>
      <c r="BX114" s="863"/>
      <c r="BY114" s="863"/>
      <c r="BZ114" s="863"/>
      <c r="CA114" s="863">
        <v>10649719</v>
      </c>
      <c r="CB114" s="863"/>
      <c r="CC114" s="863"/>
      <c r="CD114" s="863"/>
      <c r="CE114" s="863"/>
      <c r="CF114" s="924">
        <v>33.4</v>
      </c>
      <c r="CG114" s="925"/>
      <c r="CH114" s="925"/>
      <c r="CI114" s="925"/>
      <c r="CJ114" s="925"/>
      <c r="CK114" s="980"/>
      <c r="CL114" s="867"/>
      <c r="CM114" s="870" t="s">
        <v>458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129</v>
      </c>
      <c r="DH114" s="826"/>
      <c r="DI114" s="826"/>
      <c r="DJ114" s="826"/>
      <c r="DK114" s="827"/>
      <c r="DL114" s="828" t="s">
        <v>129</v>
      </c>
      <c r="DM114" s="826"/>
      <c r="DN114" s="826"/>
      <c r="DO114" s="826"/>
      <c r="DP114" s="827"/>
      <c r="DQ114" s="828" t="s">
        <v>129</v>
      </c>
      <c r="DR114" s="826"/>
      <c r="DS114" s="826"/>
      <c r="DT114" s="826"/>
      <c r="DU114" s="827"/>
      <c r="DV114" s="873" t="s">
        <v>129</v>
      </c>
      <c r="DW114" s="874"/>
      <c r="DX114" s="874"/>
      <c r="DY114" s="874"/>
      <c r="DZ114" s="875"/>
    </row>
    <row r="115" spans="1:130" s="248" customFormat="1" ht="26.25" customHeight="1">
      <c r="A115" s="967"/>
      <c r="B115" s="968"/>
      <c r="C115" s="796" t="s">
        <v>459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346330</v>
      </c>
      <c r="AB115" s="972"/>
      <c r="AC115" s="972"/>
      <c r="AD115" s="972"/>
      <c r="AE115" s="973"/>
      <c r="AF115" s="974">
        <v>284751</v>
      </c>
      <c r="AG115" s="972"/>
      <c r="AH115" s="972"/>
      <c r="AI115" s="972"/>
      <c r="AJ115" s="973"/>
      <c r="AK115" s="974">
        <v>221927</v>
      </c>
      <c r="AL115" s="972"/>
      <c r="AM115" s="972"/>
      <c r="AN115" s="972"/>
      <c r="AO115" s="973"/>
      <c r="AP115" s="975">
        <v>0.7</v>
      </c>
      <c r="AQ115" s="976"/>
      <c r="AR115" s="976"/>
      <c r="AS115" s="976"/>
      <c r="AT115" s="977"/>
      <c r="AU115" s="985"/>
      <c r="AV115" s="986"/>
      <c r="AW115" s="986"/>
      <c r="AX115" s="986"/>
      <c r="AY115" s="986"/>
      <c r="AZ115" s="861" t="s">
        <v>460</v>
      </c>
      <c r="BA115" s="796"/>
      <c r="BB115" s="796"/>
      <c r="BC115" s="796"/>
      <c r="BD115" s="796"/>
      <c r="BE115" s="796"/>
      <c r="BF115" s="796"/>
      <c r="BG115" s="796"/>
      <c r="BH115" s="796"/>
      <c r="BI115" s="796"/>
      <c r="BJ115" s="796"/>
      <c r="BK115" s="796"/>
      <c r="BL115" s="796"/>
      <c r="BM115" s="796"/>
      <c r="BN115" s="796"/>
      <c r="BO115" s="796"/>
      <c r="BP115" s="797"/>
      <c r="BQ115" s="862">
        <v>125151</v>
      </c>
      <c r="BR115" s="863"/>
      <c r="BS115" s="863"/>
      <c r="BT115" s="863"/>
      <c r="BU115" s="863"/>
      <c r="BV115" s="863">
        <v>103894</v>
      </c>
      <c r="BW115" s="863"/>
      <c r="BX115" s="863"/>
      <c r="BY115" s="863"/>
      <c r="BZ115" s="863"/>
      <c r="CA115" s="863">
        <v>122816</v>
      </c>
      <c r="CB115" s="863"/>
      <c r="CC115" s="863"/>
      <c r="CD115" s="863"/>
      <c r="CE115" s="863"/>
      <c r="CF115" s="924">
        <v>0.4</v>
      </c>
      <c r="CG115" s="925"/>
      <c r="CH115" s="925"/>
      <c r="CI115" s="925"/>
      <c r="CJ115" s="925"/>
      <c r="CK115" s="980"/>
      <c r="CL115" s="867"/>
      <c r="CM115" s="861" t="s">
        <v>461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129</v>
      </c>
      <c r="DH115" s="826"/>
      <c r="DI115" s="826"/>
      <c r="DJ115" s="826"/>
      <c r="DK115" s="827"/>
      <c r="DL115" s="828" t="s">
        <v>455</v>
      </c>
      <c r="DM115" s="826"/>
      <c r="DN115" s="826"/>
      <c r="DO115" s="826"/>
      <c r="DP115" s="827"/>
      <c r="DQ115" s="828" t="s">
        <v>455</v>
      </c>
      <c r="DR115" s="826"/>
      <c r="DS115" s="826"/>
      <c r="DT115" s="826"/>
      <c r="DU115" s="827"/>
      <c r="DV115" s="873" t="s">
        <v>129</v>
      </c>
      <c r="DW115" s="874"/>
      <c r="DX115" s="874"/>
      <c r="DY115" s="874"/>
      <c r="DZ115" s="875"/>
    </row>
    <row r="116" spans="1:130" s="248" customFormat="1" ht="26.25" customHeight="1">
      <c r="A116" s="969"/>
      <c r="B116" s="970"/>
      <c r="C116" s="929" t="s">
        <v>462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129</v>
      </c>
      <c r="AB116" s="826"/>
      <c r="AC116" s="826"/>
      <c r="AD116" s="826"/>
      <c r="AE116" s="827"/>
      <c r="AF116" s="828" t="s">
        <v>129</v>
      </c>
      <c r="AG116" s="826"/>
      <c r="AH116" s="826"/>
      <c r="AI116" s="826"/>
      <c r="AJ116" s="827"/>
      <c r="AK116" s="828" t="s">
        <v>455</v>
      </c>
      <c r="AL116" s="826"/>
      <c r="AM116" s="826"/>
      <c r="AN116" s="826"/>
      <c r="AO116" s="827"/>
      <c r="AP116" s="873" t="s">
        <v>129</v>
      </c>
      <c r="AQ116" s="874"/>
      <c r="AR116" s="874"/>
      <c r="AS116" s="874"/>
      <c r="AT116" s="875"/>
      <c r="AU116" s="985"/>
      <c r="AV116" s="986"/>
      <c r="AW116" s="986"/>
      <c r="AX116" s="986"/>
      <c r="AY116" s="986"/>
      <c r="AZ116" s="912" t="s">
        <v>463</v>
      </c>
      <c r="BA116" s="913"/>
      <c r="BB116" s="913"/>
      <c r="BC116" s="913"/>
      <c r="BD116" s="913"/>
      <c r="BE116" s="913"/>
      <c r="BF116" s="913"/>
      <c r="BG116" s="913"/>
      <c r="BH116" s="913"/>
      <c r="BI116" s="913"/>
      <c r="BJ116" s="913"/>
      <c r="BK116" s="913"/>
      <c r="BL116" s="913"/>
      <c r="BM116" s="913"/>
      <c r="BN116" s="913"/>
      <c r="BO116" s="913"/>
      <c r="BP116" s="914"/>
      <c r="BQ116" s="862" t="s">
        <v>129</v>
      </c>
      <c r="BR116" s="863"/>
      <c r="BS116" s="863"/>
      <c r="BT116" s="863"/>
      <c r="BU116" s="863"/>
      <c r="BV116" s="863" t="s">
        <v>129</v>
      </c>
      <c r="BW116" s="863"/>
      <c r="BX116" s="863"/>
      <c r="BY116" s="863"/>
      <c r="BZ116" s="863"/>
      <c r="CA116" s="863" t="s">
        <v>129</v>
      </c>
      <c r="CB116" s="863"/>
      <c r="CC116" s="863"/>
      <c r="CD116" s="863"/>
      <c r="CE116" s="863"/>
      <c r="CF116" s="924" t="s">
        <v>129</v>
      </c>
      <c r="CG116" s="925"/>
      <c r="CH116" s="925"/>
      <c r="CI116" s="925"/>
      <c r="CJ116" s="925"/>
      <c r="CK116" s="980"/>
      <c r="CL116" s="867"/>
      <c r="CM116" s="870" t="s">
        <v>464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82335</v>
      </c>
      <c r="DH116" s="826"/>
      <c r="DI116" s="826"/>
      <c r="DJ116" s="826"/>
      <c r="DK116" s="827"/>
      <c r="DL116" s="828">
        <v>39725</v>
      </c>
      <c r="DM116" s="826"/>
      <c r="DN116" s="826"/>
      <c r="DO116" s="826"/>
      <c r="DP116" s="827"/>
      <c r="DQ116" s="828">
        <v>21685</v>
      </c>
      <c r="DR116" s="826"/>
      <c r="DS116" s="826"/>
      <c r="DT116" s="826"/>
      <c r="DU116" s="827"/>
      <c r="DV116" s="873">
        <v>0.1</v>
      </c>
      <c r="DW116" s="874"/>
      <c r="DX116" s="874"/>
      <c r="DY116" s="874"/>
      <c r="DZ116" s="875"/>
    </row>
    <row r="117" spans="1:130" s="248" customFormat="1" ht="26.25" customHeight="1">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465</v>
      </c>
      <c r="Z117" s="952"/>
      <c r="AA117" s="957">
        <v>12436809</v>
      </c>
      <c r="AB117" s="958"/>
      <c r="AC117" s="958"/>
      <c r="AD117" s="958"/>
      <c r="AE117" s="959"/>
      <c r="AF117" s="960">
        <v>12446344</v>
      </c>
      <c r="AG117" s="958"/>
      <c r="AH117" s="958"/>
      <c r="AI117" s="958"/>
      <c r="AJ117" s="959"/>
      <c r="AK117" s="960">
        <v>11785911</v>
      </c>
      <c r="AL117" s="958"/>
      <c r="AM117" s="958"/>
      <c r="AN117" s="958"/>
      <c r="AO117" s="959"/>
      <c r="AP117" s="961"/>
      <c r="AQ117" s="962"/>
      <c r="AR117" s="962"/>
      <c r="AS117" s="962"/>
      <c r="AT117" s="963"/>
      <c r="AU117" s="985"/>
      <c r="AV117" s="986"/>
      <c r="AW117" s="986"/>
      <c r="AX117" s="986"/>
      <c r="AY117" s="986"/>
      <c r="AZ117" s="912" t="s">
        <v>466</v>
      </c>
      <c r="BA117" s="913"/>
      <c r="BB117" s="913"/>
      <c r="BC117" s="913"/>
      <c r="BD117" s="913"/>
      <c r="BE117" s="913"/>
      <c r="BF117" s="913"/>
      <c r="BG117" s="913"/>
      <c r="BH117" s="913"/>
      <c r="BI117" s="913"/>
      <c r="BJ117" s="913"/>
      <c r="BK117" s="913"/>
      <c r="BL117" s="913"/>
      <c r="BM117" s="913"/>
      <c r="BN117" s="913"/>
      <c r="BO117" s="913"/>
      <c r="BP117" s="914"/>
      <c r="BQ117" s="862" t="s">
        <v>129</v>
      </c>
      <c r="BR117" s="863"/>
      <c r="BS117" s="863"/>
      <c r="BT117" s="863"/>
      <c r="BU117" s="863"/>
      <c r="BV117" s="863" t="s">
        <v>129</v>
      </c>
      <c r="BW117" s="863"/>
      <c r="BX117" s="863"/>
      <c r="BY117" s="863"/>
      <c r="BZ117" s="863"/>
      <c r="CA117" s="863" t="s">
        <v>129</v>
      </c>
      <c r="CB117" s="863"/>
      <c r="CC117" s="863"/>
      <c r="CD117" s="863"/>
      <c r="CE117" s="863"/>
      <c r="CF117" s="924" t="s">
        <v>129</v>
      </c>
      <c r="CG117" s="925"/>
      <c r="CH117" s="925"/>
      <c r="CI117" s="925"/>
      <c r="CJ117" s="925"/>
      <c r="CK117" s="980"/>
      <c r="CL117" s="867"/>
      <c r="CM117" s="870" t="s">
        <v>467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129</v>
      </c>
      <c r="DH117" s="826"/>
      <c r="DI117" s="826"/>
      <c r="DJ117" s="826"/>
      <c r="DK117" s="827"/>
      <c r="DL117" s="828" t="s">
        <v>129</v>
      </c>
      <c r="DM117" s="826"/>
      <c r="DN117" s="826"/>
      <c r="DO117" s="826"/>
      <c r="DP117" s="827"/>
      <c r="DQ117" s="828" t="s">
        <v>129</v>
      </c>
      <c r="DR117" s="826"/>
      <c r="DS117" s="826"/>
      <c r="DT117" s="826"/>
      <c r="DU117" s="827"/>
      <c r="DV117" s="873" t="s">
        <v>389</v>
      </c>
      <c r="DW117" s="874"/>
      <c r="DX117" s="874"/>
      <c r="DY117" s="874"/>
      <c r="DZ117" s="875"/>
    </row>
    <row r="118" spans="1:130" s="248" customFormat="1" ht="26.25" customHeight="1">
      <c r="A118" s="950" t="s">
        <v>440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437</v>
      </c>
      <c r="AB118" s="951"/>
      <c r="AC118" s="951"/>
      <c r="AD118" s="951"/>
      <c r="AE118" s="952"/>
      <c r="AF118" s="953" t="s">
        <v>438</v>
      </c>
      <c r="AG118" s="951"/>
      <c r="AH118" s="951"/>
      <c r="AI118" s="951"/>
      <c r="AJ118" s="952"/>
      <c r="AK118" s="953" t="s">
        <v>305</v>
      </c>
      <c r="AL118" s="951"/>
      <c r="AM118" s="951"/>
      <c r="AN118" s="951"/>
      <c r="AO118" s="952"/>
      <c r="AP118" s="954" t="s">
        <v>439</v>
      </c>
      <c r="AQ118" s="955"/>
      <c r="AR118" s="955"/>
      <c r="AS118" s="955"/>
      <c r="AT118" s="956"/>
      <c r="AU118" s="985"/>
      <c r="AV118" s="986"/>
      <c r="AW118" s="986"/>
      <c r="AX118" s="986"/>
      <c r="AY118" s="986"/>
      <c r="AZ118" s="928" t="s">
        <v>468</v>
      </c>
      <c r="BA118" s="929"/>
      <c r="BB118" s="929"/>
      <c r="BC118" s="929"/>
      <c r="BD118" s="929"/>
      <c r="BE118" s="929"/>
      <c r="BF118" s="929"/>
      <c r="BG118" s="929"/>
      <c r="BH118" s="929"/>
      <c r="BI118" s="929"/>
      <c r="BJ118" s="929"/>
      <c r="BK118" s="929"/>
      <c r="BL118" s="929"/>
      <c r="BM118" s="929"/>
      <c r="BN118" s="929"/>
      <c r="BO118" s="929"/>
      <c r="BP118" s="930"/>
      <c r="BQ118" s="931" t="s">
        <v>129</v>
      </c>
      <c r="BR118" s="894"/>
      <c r="BS118" s="894"/>
      <c r="BT118" s="894"/>
      <c r="BU118" s="894"/>
      <c r="BV118" s="894" t="s">
        <v>129</v>
      </c>
      <c r="BW118" s="894"/>
      <c r="BX118" s="894"/>
      <c r="BY118" s="894"/>
      <c r="BZ118" s="894"/>
      <c r="CA118" s="894" t="s">
        <v>129</v>
      </c>
      <c r="CB118" s="894"/>
      <c r="CC118" s="894"/>
      <c r="CD118" s="894"/>
      <c r="CE118" s="894"/>
      <c r="CF118" s="924" t="s">
        <v>129</v>
      </c>
      <c r="CG118" s="925"/>
      <c r="CH118" s="925"/>
      <c r="CI118" s="925"/>
      <c r="CJ118" s="925"/>
      <c r="CK118" s="980"/>
      <c r="CL118" s="867"/>
      <c r="CM118" s="870" t="s">
        <v>469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129</v>
      </c>
      <c r="DH118" s="826"/>
      <c r="DI118" s="826"/>
      <c r="DJ118" s="826"/>
      <c r="DK118" s="827"/>
      <c r="DL118" s="828" t="s">
        <v>389</v>
      </c>
      <c r="DM118" s="826"/>
      <c r="DN118" s="826"/>
      <c r="DO118" s="826"/>
      <c r="DP118" s="827"/>
      <c r="DQ118" s="828" t="s">
        <v>129</v>
      </c>
      <c r="DR118" s="826"/>
      <c r="DS118" s="826"/>
      <c r="DT118" s="826"/>
      <c r="DU118" s="827"/>
      <c r="DV118" s="873" t="s">
        <v>129</v>
      </c>
      <c r="DW118" s="874"/>
      <c r="DX118" s="874"/>
      <c r="DY118" s="874"/>
      <c r="DZ118" s="875"/>
    </row>
    <row r="119" spans="1:130" s="248" customFormat="1" ht="26.25" customHeight="1">
      <c r="A119" s="864" t="s">
        <v>443</v>
      </c>
      <c r="B119" s="865"/>
      <c r="C119" s="940" t="s">
        <v>444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129</v>
      </c>
      <c r="AB119" s="944"/>
      <c r="AC119" s="944"/>
      <c r="AD119" s="944"/>
      <c r="AE119" s="945"/>
      <c r="AF119" s="946" t="s">
        <v>129</v>
      </c>
      <c r="AG119" s="944"/>
      <c r="AH119" s="944"/>
      <c r="AI119" s="944"/>
      <c r="AJ119" s="945"/>
      <c r="AK119" s="946" t="s">
        <v>129</v>
      </c>
      <c r="AL119" s="944"/>
      <c r="AM119" s="944"/>
      <c r="AN119" s="944"/>
      <c r="AO119" s="945"/>
      <c r="AP119" s="947" t="s">
        <v>129</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470</v>
      </c>
      <c r="BP119" s="927"/>
      <c r="BQ119" s="931">
        <v>125600115</v>
      </c>
      <c r="BR119" s="894"/>
      <c r="BS119" s="894"/>
      <c r="BT119" s="894"/>
      <c r="BU119" s="894"/>
      <c r="BV119" s="894">
        <v>122261225</v>
      </c>
      <c r="BW119" s="894"/>
      <c r="BX119" s="894"/>
      <c r="BY119" s="894"/>
      <c r="BZ119" s="894"/>
      <c r="CA119" s="894">
        <v>116582104</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1393056</v>
      </c>
      <c r="DH119" s="809"/>
      <c r="DI119" s="809"/>
      <c r="DJ119" s="809"/>
      <c r="DK119" s="810"/>
      <c r="DL119" s="811">
        <v>1306413</v>
      </c>
      <c r="DM119" s="809"/>
      <c r="DN119" s="809"/>
      <c r="DO119" s="809"/>
      <c r="DP119" s="810"/>
      <c r="DQ119" s="811">
        <v>1219432</v>
      </c>
      <c r="DR119" s="809"/>
      <c r="DS119" s="809"/>
      <c r="DT119" s="809"/>
      <c r="DU119" s="810"/>
      <c r="DV119" s="897">
        <v>3.8</v>
      </c>
      <c r="DW119" s="898"/>
      <c r="DX119" s="898"/>
      <c r="DY119" s="898"/>
      <c r="DZ119" s="899"/>
    </row>
    <row r="120" spans="1:130" s="248" customFormat="1" ht="26.25" customHeight="1">
      <c r="A120" s="866"/>
      <c r="B120" s="867"/>
      <c r="C120" s="870" t="s">
        <v>447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129</v>
      </c>
      <c r="AB120" s="826"/>
      <c r="AC120" s="826"/>
      <c r="AD120" s="826"/>
      <c r="AE120" s="827"/>
      <c r="AF120" s="828" t="s">
        <v>129</v>
      </c>
      <c r="AG120" s="826"/>
      <c r="AH120" s="826"/>
      <c r="AI120" s="826"/>
      <c r="AJ120" s="827"/>
      <c r="AK120" s="828" t="s">
        <v>389</v>
      </c>
      <c r="AL120" s="826"/>
      <c r="AM120" s="826"/>
      <c r="AN120" s="826"/>
      <c r="AO120" s="827"/>
      <c r="AP120" s="873" t="s">
        <v>129</v>
      </c>
      <c r="AQ120" s="874"/>
      <c r="AR120" s="874"/>
      <c r="AS120" s="874"/>
      <c r="AT120" s="875"/>
      <c r="AU120" s="932" t="s">
        <v>472</v>
      </c>
      <c r="AV120" s="933"/>
      <c r="AW120" s="933"/>
      <c r="AX120" s="933"/>
      <c r="AY120" s="934"/>
      <c r="AZ120" s="909" t="s">
        <v>473</v>
      </c>
      <c r="BA120" s="854"/>
      <c r="BB120" s="854"/>
      <c r="BC120" s="854"/>
      <c r="BD120" s="854"/>
      <c r="BE120" s="854"/>
      <c r="BF120" s="854"/>
      <c r="BG120" s="854"/>
      <c r="BH120" s="854"/>
      <c r="BI120" s="854"/>
      <c r="BJ120" s="854"/>
      <c r="BK120" s="854"/>
      <c r="BL120" s="854"/>
      <c r="BM120" s="854"/>
      <c r="BN120" s="854"/>
      <c r="BO120" s="854"/>
      <c r="BP120" s="855"/>
      <c r="BQ120" s="910">
        <v>24050954</v>
      </c>
      <c r="BR120" s="891"/>
      <c r="BS120" s="891"/>
      <c r="BT120" s="891"/>
      <c r="BU120" s="891"/>
      <c r="BV120" s="891">
        <v>22355407</v>
      </c>
      <c r="BW120" s="891"/>
      <c r="BX120" s="891"/>
      <c r="BY120" s="891"/>
      <c r="BZ120" s="891"/>
      <c r="CA120" s="891">
        <v>18786007</v>
      </c>
      <c r="CB120" s="891"/>
      <c r="CC120" s="891"/>
      <c r="CD120" s="891"/>
      <c r="CE120" s="891"/>
      <c r="CF120" s="915">
        <v>58.8</v>
      </c>
      <c r="CG120" s="916"/>
      <c r="CH120" s="916"/>
      <c r="CI120" s="916"/>
      <c r="CJ120" s="916"/>
      <c r="CK120" s="917" t="s">
        <v>474</v>
      </c>
      <c r="CL120" s="901"/>
      <c r="CM120" s="901"/>
      <c r="CN120" s="901"/>
      <c r="CO120" s="902"/>
      <c r="CP120" s="921" t="s">
        <v>475</v>
      </c>
      <c r="CQ120" s="922"/>
      <c r="CR120" s="922"/>
      <c r="CS120" s="922"/>
      <c r="CT120" s="922"/>
      <c r="CU120" s="922"/>
      <c r="CV120" s="922"/>
      <c r="CW120" s="922"/>
      <c r="CX120" s="922"/>
      <c r="CY120" s="922"/>
      <c r="CZ120" s="922"/>
      <c r="DA120" s="922"/>
      <c r="DB120" s="922"/>
      <c r="DC120" s="922"/>
      <c r="DD120" s="922"/>
      <c r="DE120" s="922"/>
      <c r="DF120" s="923"/>
      <c r="DG120" s="910" t="s">
        <v>129</v>
      </c>
      <c r="DH120" s="891"/>
      <c r="DI120" s="891"/>
      <c r="DJ120" s="891"/>
      <c r="DK120" s="891"/>
      <c r="DL120" s="891" t="s">
        <v>129</v>
      </c>
      <c r="DM120" s="891"/>
      <c r="DN120" s="891"/>
      <c r="DO120" s="891"/>
      <c r="DP120" s="891"/>
      <c r="DQ120" s="891">
        <v>15502095</v>
      </c>
      <c r="DR120" s="891"/>
      <c r="DS120" s="891"/>
      <c r="DT120" s="891"/>
      <c r="DU120" s="891"/>
      <c r="DV120" s="892">
        <v>48.6</v>
      </c>
      <c r="DW120" s="892"/>
      <c r="DX120" s="892"/>
      <c r="DY120" s="892"/>
      <c r="DZ120" s="893"/>
    </row>
    <row r="121" spans="1:130" s="248" customFormat="1" ht="26.25" customHeight="1">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85024</v>
      </c>
      <c r="AB121" s="826"/>
      <c r="AC121" s="826"/>
      <c r="AD121" s="826"/>
      <c r="AE121" s="827"/>
      <c r="AF121" s="828">
        <v>75036</v>
      </c>
      <c r="AG121" s="826"/>
      <c r="AH121" s="826"/>
      <c r="AI121" s="826"/>
      <c r="AJ121" s="827"/>
      <c r="AK121" s="828">
        <v>57757</v>
      </c>
      <c r="AL121" s="826"/>
      <c r="AM121" s="826"/>
      <c r="AN121" s="826"/>
      <c r="AO121" s="827"/>
      <c r="AP121" s="873">
        <v>0.2</v>
      </c>
      <c r="AQ121" s="874"/>
      <c r="AR121" s="874"/>
      <c r="AS121" s="874"/>
      <c r="AT121" s="875"/>
      <c r="AU121" s="935"/>
      <c r="AV121" s="936"/>
      <c r="AW121" s="936"/>
      <c r="AX121" s="936"/>
      <c r="AY121" s="937"/>
      <c r="AZ121" s="861" t="s">
        <v>477</v>
      </c>
      <c r="BA121" s="796"/>
      <c r="BB121" s="796"/>
      <c r="BC121" s="796"/>
      <c r="BD121" s="796"/>
      <c r="BE121" s="796"/>
      <c r="BF121" s="796"/>
      <c r="BG121" s="796"/>
      <c r="BH121" s="796"/>
      <c r="BI121" s="796"/>
      <c r="BJ121" s="796"/>
      <c r="BK121" s="796"/>
      <c r="BL121" s="796"/>
      <c r="BM121" s="796"/>
      <c r="BN121" s="796"/>
      <c r="BO121" s="796"/>
      <c r="BP121" s="797"/>
      <c r="BQ121" s="862">
        <v>798186</v>
      </c>
      <c r="BR121" s="863"/>
      <c r="BS121" s="863"/>
      <c r="BT121" s="863"/>
      <c r="BU121" s="863"/>
      <c r="BV121" s="863">
        <v>642360</v>
      </c>
      <c r="BW121" s="863"/>
      <c r="BX121" s="863"/>
      <c r="BY121" s="863"/>
      <c r="BZ121" s="863"/>
      <c r="CA121" s="863">
        <v>510285</v>
      </c>
      <c r="CB121" s="863"/>
      <c r="CC121" s="863"/>
      <c r="CD121" s="863"/>
      <c r="CE121" s="863"/>
      <c r="CF121" s="924">
        <v>1.6</v>
      </c>
      <c r="CG121" s="925"/>
      <c r="CH121" s="925"/>
      <c r="CI121" s="925"/>
      <c r="CJ121" s="925"/>
      <c r="CK121" s="918"/>
      <c r="CL121" s="904"/>
      <c r="CM121" s="904"/>
      <c r="CN121" s="904"/>
      <c r="CO121" s="905"/>
      <c r="CP121" s="884" t="s">
        <v>408</v>
      </c>
      <c r="CQ121" s="885"/>
      <c r="CR121" s="885"/>
      <c r="CS121" s="885"/>
      <c r="CT121" s="885"/>
      <c r="CU121" s="885"/>
      <c r="CV121" s="885"/>
      <c r="CW121" s="885"/>
      <c r="CX121" s="885"/>
      <c r="CY121" s="885"/>
      <c r="CZ121" s="885"/>
      <c r="DA121" s="885"/>
      <c r="DB121" s="885"/>
      <c r="DC121" s="885"/>
      <c r="DD121" s="885"/>
      <c r="DE121" s="885"/>
      <c r="DF121" s="886"/>
      <c r="DG121" s="862">
        <v>12311245</v>
      </c>
      <c r="DH121" s="863"/>
      <c r="DI121" s="863"/>
      <c r="DJ121" s="863"/>
      <c r="DK121" s="863"/>
      <c r="DL121" s="863">
        <v>11827384</v>
      </c>
      <c r="DM121" s="863"/>
      <c r="DN121" s="863"/>
      <c r="DO121" s="863"/>
      <c r="DP121" s="863"/>
      <c r="DQ121" s="863">
        <v>12321047</v>
      </c>
      <c r="DR121" s="863"/>
      <c r="DS121" s="863"/>
      <c r="DT121" s="863"/>
      <c r="DU121" s="863"/>
      <c r="DV121" s="840">
        <v>38.6</v>
      </c>
      <c r="DW121" s="840"/>
      <c r="DX121" s="840"/>
      <c r="DY121" s="840"/>
      <c r="DZ121" s="841"/>
    </row>
    <row r="122" spans="1:130" s="248" customFormat="1" ht="26.25" customHeight="1">
      <c r="A122" s="866"/>
      <c r="B122" s="867"/>
      <c r="C122" s="870" t="s">
        <v>458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129</v>
      </c>
      <c r="AB122" s="826"/>
      <c r="AC122" s="826"/>
      <c r="AD122" s="826"/>
      <c r="AE122" s="827"/>
      <c r="AF122" s="828" t="s">
        <v>129</v>
      </c>
      <c r="AG122" s="826"/>
      <c r="AH122" s="826"/>
      <c r="AI122" s="826"/>
      <c r="AJ122" s="827"/>
      <c r="AK122" s="828" t="s">
        <v>129</v>
      </c>
      <c r="AL122" s="826"/>
      <c r="AM122" s="826"/>
      <c r="AN122" s="826"/>
      <c r="AO122" s="827"/>
      <c r="AP122" s="873" t="s">
        <v>129</v>
      </c>
      <c r="AQ122" s="874"/>
      <c r="AR122" s="874"/>
      <c r="AS122" s="874"/>
      <c r="AT122" s="875"/>
      <c r="AU122" s="935"/>
      <c r="AV122" s="936"/>
      <c r="AW122" s="936"/>
      <c r="AX122" s="936"/>
      <c r="AY122" s="937"/>
      <c r="AZ122" s="928" t="s">
        <v>478</v>
      </c>
      <c r="BA122" s="929"/>
      <c r="BB122" s="929"/>
      <c r="BC122" s="929"/>
      <c r="BD122" s="929"/>
      <c r="BE122" s="929"/>
      <c r="BF122" s="929"/>
      <c r="BG122" s="929"/>
      <c r="BH122" s="929"/>
      <c r="BI122" s="929"/>
      <c r="BJ122" s="929"/>
      <c r="BK122" s="929"/>
      <c r="BL122" s="929"/>
      <c r="BM122" s="929"/>
      <c r="BN122" s="929"/>
      <c r="BO122" s="929"/>
      <c r="BP122" s="930"/>
      <c r="BQ122" s="931">
        <v>76635987</v>
      </c>
      <c r="BR122" s="894"/>
      <c r="BS122" s="894"/>
      <c r="BT122" s="894"/>
      <c r="BU122" s="894"/>
      <c r="BV122" s="894">
        <v>74178612</v>
      </c>
      <c r="BW122" s="894"/>
      <c r="BX122" s="894"/>
      <c r="BY122" s="894"/>
      <c r="BZ122" s="894"/>
      <c r="CA122" s="894">
        <v>72691682</v>
      </c>
      <c r="CB122" s="894"/>
      <c r="CC122" s="894"/>
      <c r="CD122" s="894"/>
      <c r="CE122" s="894"/>
      <c r="CF122" s="895">
        <v>227.7</v>
      </c>
      <c r="CG122" s="896"/>
      <c r="CH122" s="896"/>
      <c r="CI122" s="896"/>
      <c r="CJ122" s="896"/>
      <c r="CK122" s="918"/>
      <c r="CL122" s="904"/>
      <c r="CM122" s="904"/>
      <c r="CN122" s="904"/>
      <c r="CO122" s="905"/>
      <c r="CP122" s="884" t="s">
        <v>479</v>
      </c>
      <c r="CQ122" s="885"/>
      <c r="CR122" s="885"/>
      <c r="CS122" s="885"/>
      <c r="CT122" s="885"/>
      <c r="CU122" s="885"/>
      <c r="CV122" s="885"/>
      <c r="CW122" s="885"/>
      <c r="CX122" s="885"/>
      <c r="CY122" s="885"/>
      <c r="CZ122" s="885"/>
      <c r="DA122" s="885"/>
      <c r="DB122" s="885"/>
      <c r="DC122" s="885"/>
      <c r="DD122" s="885"/>
      <c r="DE122" s="885"/>
      <c r="DF122" s="886"/>
      <c r="DG122" s="862">
        <v>486747</v>
      </c>
      <c r="DH122" s="863"/>
      <c r="DI122" s="863"/>
      <c r="DJ122" s="863"/>
      <c r="DK122" s="863"/>
      <c r="DL122" s="863">
        <v>543219</v>
      </c>
      <c r="DM122" s="863"/>
      <c r="DN122" s="863"/>
      <c r="DO122" s="863"/>
      <c r="DP122" s="863"/>
      <c r="DQ122" s="863">
        <v>420750</v>
      </c>
      <c r="DR122" s="863"/>
      <c r="DS122" s="863"/>
      <c r="DT122" s="863"/>
      <c r="DU122" s="863"/>
      <c r="DV122" s="840">
        <v>1.3</v>
      </c>
      <c r="DW122" s="840"/>
      <c r="DX122" s="840"/>
      <c r="DY122" s="840"/>
      <c r="DZ122" s="841"/>
    </row>
    <row r="123" spans="1:130" s="248" customFormat="1" ht="26.25" customHeight="1">
      <c r="A123" s="866"/>
      <c r="B123" s="867"/>
      <c r="C123" s="870" t="s">
        <v>464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66990</v>
      </c>
      <c r="AB123" s="826"/>
      <c r="AC123" s="826"/>
      <c r="AD123" s="826"/>
      <c r="AE123" s="827"/>
      <c r="AF123" s="828">
        <v>42620</v>
      </c>
      <c r="AG123" s="826"/>
      <c r="AH123" s="826"/>
      <c r="AI123" s="826"/>
      <c r="AJ123" s="827"/>
      <c r="AK123" s="828">
        <v>18040</v>
      </c>
      <c r="AL123" s="826"/>
      <c r="AM123" s="826"/>
      <c r="AN123" s="826"/>
      <c r="AO123" s="827"/>
      <c r="AP123" s="873">
        <v>0.1</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480</v>
      </c>
      <c r="BP123" s="927"/>
      <c r="BQ123" s="881">
        <v>101485127</v>
      </c>
      <c r="BR123" s="882"/>
      <c r="BS123" s="882"/>
      <c r="BT123" s="882"/>
      <c r="BU123" s="882"/>
      <c r="BV123" s="882">
        <v>97176379</v>
      </c>
      <c r="BW123" s="882"/>
      <c r="BX123" s="882"/>
      <c r="BY123" s="882"/>
      <c r="BZ123" s="882"/>
      <c r="CA123" s="882">
        <v>91987974</v>
      </c>
      <c r="CB123" s="882"/>
      <c r="CC123" s="882"/>
      <c r="CD123" s="882"/>
      <c r="CE123" s="882"/>
      <c r="CF123" s="792"/>
      <c r="CG123" s="793"/>
      <c r="CH123" s="793"/>
      <c r="CI123" s="793"/>
      <c r="CJ123" s="883"/>
      <c r="CK123" s="918"/>
      <c r="CL123" s="904"/>
      <c r="CM123" s="904"/>
      <c r="CN123" s="904"/>
      <c r="CO123" s="905"/>
      <c r="CP123" s="884" t="s">
        <v>481</v>
      </c>
      <c r="CQ123" s="885"/>
      <c r="CR123" s="885"/>
      <c r="CS123" s="885"/>
      <c r="CT123" s="885"/>
      <c r="CU123" s="885"/>
      <c r="CV123" s="885"/>
      <c r="CW123" s="885"/>
      <c r="CX123" s="885"/>
      <c r="CY123" s="885"/>
      <c r="CZ123" s="885"/>
      <c r="DA123" s="885"/>
      <c r="DB123" s="885"/>
      <c r="DC123" s="885"/>
      <c r="DD123" s="885"/>
      <c r="DE123" s="885"/>
      <c r="DF123" s="886"/>
      <c r="DG123" s="825">
        <v>459520</v>
      </c>
      <c r="DH123" s="826"/>
      <c r="DI123" s="826"/>
      <c r="DJ123" s="826"/>
      <c r="DK123" s="827"/>
      <c r="DL123" s="828">
        <v>448015</v>
      </c>
      <c r="DM123" s="826"/>
      <c r="DN123" s="826"/>
      <c r="DO123" s="826"/>
      <c r="DP123" s="827"/>
      <c r="DQ123" s="828">
        <v>419522</v>
      </c>
      <c r="DR123" s="826"/>
      <c r="DS123" s="826"/>
      <c r="DT123" s="826"/>
      <c r="DU123" s="827"/>
      <c r="DV123" s="873">
        <v>1.3</v>
      </c>
      <c r="DW123" s="874"/>
      <c r="DX123" s="874"/>
      <c r="DY123" s="874"/>
      <c r="DZ123" s="875"/>
    </row>
    <row r="124" spans="1:130" s="248" customFormat="1" ht="26.25" customHeight="1" thickBot="1">
      <c r="A124" s="866"/>
      <c r="B124" s="867"/>
      <c r="C124" s="870" t="s">
        <v>467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129</v>
      </c>
      <c r="AB124" s="826"/>
      <c r="AC124" s="826"/>
      <c r="AD124" s="826"/>
      <c r="AE124" s="827"/>
      <c r="AF124" s="828" t="s">
        <v>129</v>
      </c>
      <c r="AG124" s="826"/>
      <c r="AH124" s="826"/>
      <c r="AI124" s="826"/>
      <c r="AJ124" s="827"/>
      <c r="AK124" s="828" t="s">
        <v>389</v>
      </c>
      <c r="AL124" s="826"/>
      <c r="AM124" s="826"/>
      <c r="AN124" s="826"/>
      <c r="AO124" s="827"/>
      <c r="AP124" s="873" t="s">
        <v>129</v>
      </c>
      <c r="AQ124" s="874"/>
      <c r="AR124" s="874"/>
      <c r="AS124" s="874"/>
      <c r="AT124" s="875"/>
      <c r="AU124" s="876" t="s">
        <v>482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75.599999999999994</v>
      </c>
      <c r="BR124" s="880"/>
      <c r="BS124" s="880"/>
      <c r="BT124" s="880"/>
      <c r="BU124" s="880"/>
      <c r="BV124" s="880">
        <v>80.099999999999994</v>
      </c>
      <c r="BW124" s="880"/>
      <c r="BX124" s="880"/>
      <c r="BY124" s="880"/>
      <c r="BZ124" s="880"/>
      <c r="CA124" s="880">
        <v>77</v>
      </c>
      <c r="CB124" s="880"/>
      <c r="CC124" s="880"/>
      <c r="CD124" s="880"/>
      <c r="CE124" s="880"/>
      <c r="CF124" s="770"/>
      <c r="CG124" s="771"/>
      <c r="CH124" s="771"/>
      <c r="CI124" s="771"/>
      <c r="CJ124" s="911"/>
      <c r="CK124" s="919"/>
      <c r="CL124" s="919"/>
      <c r="CM124" s="919"/>
      <c r="CN124" s="919"/>
      <c r="CO124" s="920"/>
      <c r="CP124" s="884" t="s">
        <v>483</v>
      </c>
      <c r="CQ124" s="885"/>
      <c r="CR124" s="885"/>
      <c r="CS124" s="885"/>
      <c r="CT124" s="885"/>
      <c r="CU124" s="885"/>
      <c r="CV124" s="885"/>
      <c r="CW124" s="885"/>
      <c r="CX124" s="885"/>
      <c r="CY124" s="885"/>
      <c r="CZ124" s="885"/>
      <c r="DA124" s="885"/>
      <c r="DB124" s="885"/>
      <c r="DC124" s="885"/>
      <c r="DD124" s="885"/>
      <c r="DE124" s="885"/>
      <c r="DF124" s="886"/>
      <c r="DG124" s="808">
        <v>18284344</v>
      </c>
      <c r="DH124" s="809"/>
      <c r="DI124" s="809"/>
      <c r="DJ124" s="809"/>
      <c r="DK124" s="810"/>
      <c r="DL124" s="811">
        <v>17807621</v>
      </c>
      <c r="DM124" s="809"/>
      <c r="DN124" s="809"/>
      <c r="DO124" s="809"/>
      <c r="DP124" s="810"/>
      <c r="DQ124" s="811">
        <v>131250</v>
      </c>
      <c r="DR124" s="809"/>
      <c r="DS124" s="809"/>
      <c r="DT124" s="809"/>
      <c r="DU124" s="810"/>
      <c r="DV124" s="897">
        <v>0.4</v>
      </c>
      <c r="DW124" s="898"/>
      <c r="DX124" s="898"/>
      <c r="DY124" s="898"/>
      <c r="DZ124" s="899"/>
    </row>
    <row r="125" spans="1:130" s="248" customFormat="1" ht="26.25" customHeight="1">
      <c r="A125" s="866"/>
      <c r="B125" s="867"/>
      <c r="C125" s="870" t="s">
        <v>469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129</v>
      </c>
      <c r="AB125" s="826"/>
      <c r="AC125" s="826"/>
      <c r="AD125" s="826"/>
      <c r="AE125" s="827"/>
      <c r="AF125" s="828" t="s">
        <v>129</v>
      </c>
      <c r="AG125" s="826"/>
      <c r="AH125" s="826"/>
      <c r="AI125" s="826"/>
      <c r="AJ125" s="827"/>
      <c r="AK125" s="828" t="s">
        <v>129</v>
      </c>
      <c r="AL125" s="826"/>
      <c r="AM125" s="826"/>
      <c r="AN125" s="826"/>
      <c r="AO125" s="827"/>
      <c r="AP125" s="873" t="s">
        <v>129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484</v>
      </c>
      <c r="CL125" s="901"/>
      <c r="CM125" s="901"/>
      <c r="CN125" s="901"/>
      <c r="CO125" s="902"/>
      <c r="CP125" s="909" t="s">
        <v>485</v>
      </c>
      <c r="CQ125" s="854"/>
      <c r="CR125" s="854"/>
      <c r="CS125" s="854"/>
      <c r="CT125" s="854"/>
      <c r="CU125" s="854"/>
      <c r="CV125" s="854"/>
      <c r="CW125" s="854"/>
      <c r="CX125" s="854"/>
      <c r="CY125" s="854"/>
      <c r="CZ125" s="854"/>
      <c r="DA125" s="854"/>
      <c r="DB125" s="854"/>
      <c r="DC125" s="854"/>
      <c r="DD125" s="854"/>
      <c r="DE125" s="854"/>
      <c r="DF125" s="855"/>
      <c r="DG125" s="910" t="s">
        <v>129</v>
      </c>
      <c r="DH125" s="891"/>
      <c r="DI125" s="891"/>
      <c r="DJ125" s="891"/>
      <c r="DK125" s="891"/>
      <c r="DL125" s="891" t="s">
        <v>129</v>
      </c>
      <c r="DM125" s="891"/>
      <c r="DN125" s="891"/>
      <c r="DO125" s="891"/>
      <c r="DP125" s="891"/>
      <c r="DQ125" s="891" t="s">
        <v>129</v>
      </c>
      <c r="DR125" s="891"/>
      <c r="DS125" s="891"/>
      <c r="DT125" s="891"/>
      <c r="DU125" s="891"/>
      <c r="DV125" s="892" t="s">
        <v>129</v>
      </c>
      <c r="DW125" s="892"/>
      <c r="DX125" s="892"/>
      <c r="DY125" s="892"/>
      <c r="DZ125" s="893"/>
    </row>
    <row r="126" spans="1:130" s="248" customFormat="1" ht="26.25" customHeight="1" thickBot="1">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98317</v>
      </c>
      <c r="AB126" s="826"/>
      <c r="AC126" s="826"/>
      <c r="AD126" s="826"/>
      <c r="AE126" s="827"/>
      <c r="AF126" s="828">
        <v>86892</v>
      </c>
      <c r="AG126" s="826"/>
      <c r="AH126" s="826"/>
      <c r="AI126" s="826"/>
      <c r="AJ126" s="827"/>
      <c r="AK126" s="828">
        <v>87234</v>
      </c>
      <c r="AL126" s="826"/>
      <c r="AM126" s="826"/>
      <c r="AN126" s="826"/>
      <c r="AO126" s="827"/>
      <c r="AP126" s="873">
        <v>0.3</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486</v>
      </c>
      <c r="CQ126" s="796"/>
      <c r="CR126" s="796"/>
      <c r="CS126" s="796"/>
      <c r="CT126" s="796"/>
      <c r="CU126" s="796"/>
      <c r="CV126" s="796"/>
      <c r="CW126" s="796"/>
      <c r="CX126" s="796"/>
      <c r="CY126" s="796"/>
      <c r="CZ126" s="796"/>
      <c r="DA126" s="796"/>
      <c r="DB126" s="796"/>
      <c r="DC126" s="796"/>
      <c r="DD126" s="796"/>
      <c r="DE126" s="796"/>
      <c r="DF126" s="797"/>
      <c r="DG126" s="862" t="s">
        <v>129</v>
      </c>
      <c r="DH126" s="863"/>
      <c r="DI126" s="863"/>
      <c r="DJ126" s="863"/>
      <c r="DK126" s="863"/>
      <c r="DL126" s="863" t="s">
        <v>129</v>
      </c>
      <c r="DM126" s="863"/>
      <c r="DN126" s="863"/>
      <c r="DO126" s="863"/>
      <c r="DP126" s="863"/>
      <c r="DQ126" s="863" t="s">
        <v>129</v>
      </c>
      <c r="DR126" s="863"/>
      <c r="DS126" s="863"/>
      <c r="DT126" s="863"/>
      <c r="DU126" s="863"/>
      <c r="DV126" s="840" t="s">
        <v>389</v>
      </c>
      <c r="DW126" s="840"/>
      <c r="DX126" s="840"/>
      <c r="DY126" s="840"/>
      <c r="DZ126" s="841"/>
    </row>
    <row r="127" spans="1:130" s="248" customFormat="1" ht="26.25" customHeight="1">
      <c r="A127" s="868"/>
      <c r="B127" s="869"/>
      <c r="C127" s="887" t="s">
        <v>487</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95999</v>
      </c>
      <c r="AB127" s="826"/>
      <c r="AC127" s="826"/>
      <c r="AD127" s="826"/>
      <c r="AE127" s="827"/>
      <c r="AF127" s="828">
        <v>80203</v>
      </c>
      <c r="AG127" s="826"/>
      <c r="AH127" s="826"/>
      <c r="AI127" s="826"/>
      <c r="AJ127" s="827"/>
      <c r="AK127" s="828">
        <v>58896</v>
      </c>
      <c r="AL127" s="826"/>
      <c r="AM127" s="826"/>
      <c r="AN127" s="826"/>
      <c r="AO127" s="827"/>
      <c r="AP127" s="873">
        <v>0.2</v>
      </c>
      <c r="AQ127" s="874"/>
      <c r="AR127" s="874"/>
      <c r="AS127" s="874"/>
      <c r="AT127" s="875"/>
      <c r="AU127" s="284"/>
      <c r="AV127" s="284"/>
      <c r="AW127" s="284"/>
      <c r="AX127" s="890" t="s">
        <v>488</v>
      </c>
      <c r="AY127" s="858"/>
      <c r="AZ127" s="858"/>
      <c r="BA127" s="858"/>
      <c r="BB127" s="858"/>
      <c r="BC127" s="858"/>
      <c r="BD127" s="858"/>
      <c r="BE127" s="859"/>
      <c r="BF127" s="857" t="s">
        <v>489</v>
      </c>
      <c r="BG127" s="858"/>
      <c r="BH127" s="858"/>
      <c r="BI127" s="858"/>
      <c r="BJ127" s="858"/>
      <c r="BK127" s="858"/>
      <c r="BL127" s="859"/>
      <c r="BM127" s="857" t="s">
        <v>490</v>
      </c>
      <c r="BN127" s="858"/>
      <c r="BO127" s="858"/>
      <c r="BP127" s="858"/>
      <c r="BQ127" s="858"/>
      <c r="BR127" s="858"/>
      <c r="BS127" s="859"/>
      <c r="BT127" s="857" t="s">
        <v>491</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492</v>
      </c>
      <c r="CQ127" s="796"/>
      <c r="CR127" s="796"/>
      <c r="CS127" s="796"/>
      <c r="CT127" s="796"/>
      <c r="CU127" s="796"/>
      <c r="CV127" s="796"/>
      <c r="CW127" s="796"/>
      <c r="CX127" s="796"/>
      <c r="CY127" s="796"/>
      <c r="CZ127" s="796"/>
      <c r="DA127" s="796"/>
      <c r="DB127" s="796"/>
      <c r="DC127" s="796"/>
      <c r="DD127" s="796"/>
      <c r="DE127" s="796"/>
      <c r="DF127" s="797"/>
      <c r="DG127" s="862" t="s">
        <v>129</v>
      </c>
      <c r="DH127" s="863"/>
      <c r="DI127" s="863"/>
      <c r="DJ127" s="863"/>
      <c r="DK127" s="863"/>
      <c r="DL127" s="863" t="s">
        <v>455</v>
      </c>
      <c r="DM127" s="863"/>
      <c r="DN127" s="863"/>
      <c r="DO127" s="863"/>
      <c r="DP127" s="863"/>
      <c r="DQ127" s="863" t="s">
        <v>129</v>
      </c>
      <c r="DR127" s="863"/>
      <c r="DS127" s="863"/>
      <c r="DT127" s="863"/>
      <c r="DU127" s="863"/>
      <c r="DV127" s="840" t="s">
        <v>129</v>
      </c>
      <c r="DW127" s="840"/>
      <c r="DX127" s="840"/>
      <c r="DY127" s="840"/>
      <c r="DZ127" s="841"/>
    </row>
    <row r="128" spans="1:130" s="248" customFormat="1" ht="26.25" customHeight="1" thickBot="1">
      <c r="A128" s="842" t="s">
        <v>493</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494</v>
      </c>
      <c r="X128" s="844"/>
      <c r="Y128" s="844"/>
      <c r="Z128" s="845"/>
      <c r="AA128" s="846">
        <v>198243</v>
      </c>
      <c r="AB128" s="847"/>
      <c r="AC128" s="847"/>
      <c r="AD128" s="847"/>
      <c r="AE128" s="848"/>
      <c r="AF128" s="849">
        <v>170618</v>
      </c>
      <c r="AG128" s="847"/>
      <c r="AH128" s="847"/>
      <c r="AI128" s="847"/>
      <c r="AJ128" s="848"/>
      <c r="AK128" s="849">
        <v>138674</v>
      </c>
      <c r="AL128" s="847"/>
      <c r="AM128" s="847"/>
      <c r="AN128" s="847"/>
      <c r="AO128" s="848"/>
      <c r="AP128" s="850"/>
      <c r="AQ128" s="851"/>
      <c r="AR128" s="851"/>
      <c r="AS128" s="851"/>
      <c r="AT128" s="852"/>
      <c r="AU128" s="284"/>
      <c r="AV128" s="284"/>
      <c r="AW128" s="284"/>
      <c r="AX128" s="853" t="s">
        <v>495</v>
      </c>
      <c r="AY128" s="854"/>
      <c r="AZ128" s="854"/>
      <c r="BA128" s="854"/>
      <c r="BB128" s="854"/>
      <c r="BC128" s="854"/>
      <c r="BD128" s="854"/>
      <c r="BE128" s="855"/>
      <c r="BF128" s="832" t="s">
        <v>129</v>
      </c>
      <c r="BG128" s="833"/>
      <c r="BH128" s="833"/>
      <c r="BI128" s="833"/>
      <c r="BJ128" s="833"/>
      <c r="BK128" s="833"/>
      <c r="BL128" s="856"/>
      <c r="BM128" s="832">
        <v>11.44</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496</v>
      </c>
      <c r="CQ128" s="774"/>
      <c r="CR128" s="774"/>
      <c r="CS128" s="774"/>
      <c r="CT128" s="774"/>
      <c r="CU128" s="774"/>
      <c r="CV128" s="774"/>
      <c r="CW128" s="774"/>
      <c r="CX128" s="774"/>
      <c r="CY128" s="774"/>
      <c r="CZ128" s="774"/>
      <c r="DA128" s="774"/>
      <c r="DB128" s="774"/>
      <c r="DC128" s="774"/>
      <c r="DD128" s="774"/>
      <c r="DE128" s="774"/>
      <c r="DF128" s="775"/>
      <c r="DG128" s="836">
        <v>125151</v>
      </c>
      <c r="DH128" s="837"/>
      <c r="DI128" s="837"/>
      <c r="DJ128" s="837"/>
      <c r="DK128" s="837"/>
      <c r="DL128" s="837">
        <v>103894</v>
      </c>
      <c r="DM128" s="837"/>
      <c r="DN128" s="837"/>
      <c r="DO128" s="837"/>
      <c r="DP128" s="837"/>
      <c r="DQ128" s="837">
        <v>122816</v>
      </c>
      <c r="DR128" s="837"/>
      <c r="DS128" s="837"/>
      <c r="DT128" s="837"/>
      <c r="DU128" s="837"/>
      <c r="DV128" s="838">
        <v>0.4</v>
      </c>
      <c r="DW128" s="838"/>
      <c r="DX128" s="838"/>
      <c r="DY128" s="838"/>
      <c r="DZ128" s="839"/>
    </row>
    <row r="129" spans="1:131" s="248" customFormat="1" ht="26.25" customHeight="1">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497</v>
      </c>
      <c r="X129" s="823"/>
      <c r="Y129" s="823"/>
      <c r="Z129" s="824"/>
      <c r="AA129" s="825">
        <v>40407595</v>
      </c>
      <c r="AB129" s="826"/>
      <c r="AC129" s="826"/>
      <c r="AD129" s="826"/>
      <c r="AE129" s="827"/>
      <c r="AF129" s="828">
        <v>40095609</v>
      </c>
      <c r="AG129" s="826"/>
      <c r="AH129" s="826"/>
      <c r="AI129" s="826"/>
      <c r="AJ129" s="827"/>
      <c r="AK129" s="828">
        <v>40564503</v>
      </c>
      <c r="AL129" s="826"/>
      <c r="AM129" s="826"/>
      <c r="AN129" s="826"/>
      <c r="AO129" s="827"/>
      <c r="AP129" s="829"/>
      <c r="AQ129" s="830"/>
      <c r="AR129" s="830"/>
      <c r="AS129" s="830"/>
      <c r="AT129" s="831"/>
      <c r="AU129" s="286"/>
      <c r="AV129" s="286"/>
      <c r="AW129" s="286"/>
      <c r="AX129" s="795" t="s">
        <v>498</v>
      </c>
      <c r="AY129" s="796"/>
      <c r="AZ129" s="796"/>
      <c r="BA129" s="796"/>
      <c r="BB129" s="796"/>
      <c r="BC129" s="796"/>
      <c r="BD129" s="796"/>
      <c r="BE129" s="797"/>
      <c r="BF129" s="815" t="s">
        <v>129</v>
      </c>
      <c r="BG129" s="816"/>
      <c r="BH129" s="816"/>
      <c r="BI129" s="816"/>
      <c r="BJ129" s="816"/>
      <c r="BK129" s="816"/>
      <c r="BL129" s="817"/>
      <c r="BM129" s="815">
        <v>16.440000000000001</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499</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500</v>
      </c>
      <c r="X130" s="823"/>
      <c r="Y130" s="823"/>
      <c r="Z130" s="824"/>
      <c r="AA130" s="825">
        <v>8534670</v>
      </c>
      <c r="AB130" s="826"/>
      <c r="AC130" s="826"/>
      <c r="AD130" s="826"/>
      <c r="AE130" s="827"/>
      <c r="AF130" s="828">
        <v>8782681</v>
      </c>
      <c r="AG130" s="826"/>
      <c r="AH130" s="826"/>
      <c r="AI130" s="826"/>
      <c r="AJ130" s="827"/>
      <c r="AK130" s="828">
        <v>8635924</v>
      </c>
      <c r="AL130" s="826"/>
      <c r="AM130" s="826"/>
      <c r="AN130" s="826"/>
      <c r="AO130" s="827"/>
      <c r="AP130" s="829"/>
      <c r="AQ130" s="830"/>
      <c r="AR130" s="830"/>
      <c r="AS130" s="830"/>
      <c r="AT130" s="831"/>
      <c r="AU130" s="286"/>
      <c r="AV130" s="286"/>
      <c r="AW130" s="286"/>
      <c r="AX130" s="795" t="s">
        <v>501</v>
      </c>
      <c r="AY130" s="796"/>
      <c r="AZ130" s="796"/>
      <c r="BA130" s="796"/>
      <c r="BB130" s="796"/>
      <c r="BC130" s="796"/>
      <c r="BD130" s="796"/>
      <c r="BE130" s="797"/>
      <c r="BF130" s="798">
        <v>10.7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502</v>
      </c>
      <c r="X131" s="806"/>
      <c r="Y131" s="806"/>
      <c r="Z131" s="807"/>
      <c r="AA131" s="808">
        <v>31872925</v>
      </c>
      <c r="AB131" s="809"/>
      <c r="AC131" s="809"/>
      <c r="AD131" s="809"/>
      <c r="AE131" s="810"/>
      <c r="AF131" s="811">
        <v>31312928</v>
      </c>
      <c r="AG131" s="809"/>
      <c r="AH131" s="809"/>
      <c r="AI131" s="809"/>
      <c r="AJ131" s="810"/>
      <c r="AK131" s="811">
        <v>31928579</v>
      </c>
      <c r="AL131" s="809"/>
      <c r="AM131" s="809"/>
      <c r="AN131" s="809"/>
      <c r="AO131" s="810"/>
      <c r="AP131" s="812"/>
      <c r="AQ131" s="813"/>
      <c r="AR131" s="813"/>
      <c r="AS131" s="813"/>
      <c r="AT131" s="814"/>
      <c r="AU131" s="286"/>
      <c r="AV131" s="286"/>
      <c r="AW131" s="286"/>
      <c r="AX131" s="773" t="s">
        <v>503</v>
      </c>
      <c r="AY131" s="774"/>
      <c r="AZ131" s="774"/>
      <c r="BA131" s="774"/>
      <c r="BB131" s="774"/>
      <c r="BC131" s="774"/>
      <c r="BD131" s="774"/>
      <c r="BE131" s="775"/>
      <c r="BF131" s="776">
        <v>77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504</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505</v>
      </c>
      <c r="W132" s="786"/>
      <c r="X132" s="786"/>
      <c r="Y132" s="786"/>
      <c r="Z132" s="787"/>
      <c r="AA132" s="788">
        <v>11.62082238</v>
      </c>
      <c r="AB132" s="789"/>
      <c r="AC132" s="789"/>
      <c r="AD132" s="789"/>
      <c r="AE132" s="790"/>
      <c r="AF132" s="791">
        <v>11.155280660000001</v>
      </c>
      <c r="AG132" s="789"/>
      <c r="AH132" s="789"/>
      <c r="AI132" s="789"/>
      <c r="AJ132" s="790"/>
      <c r="AK132" s="791">
        <v>9.4314031329999999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506</v>
      </c>
      <c r="W133" s="765"/>
      <c r="X133" s="765"/>
      <c r="Y133" s="765"/>
      <c r="Z133" s="766"/>
      <c r="AA133" s="767">
        <v>11.5</v>
      </c>
      <c r="AB133" s="768"/>
      <c r="AC133" s="768"/>
      <c r="AD133" s="768"/>
      <c r="AE133" s="769"/>
      <c r="AF133" s="767">
        <v>11.4</v>
      </c>
      <c r="AG133" s="768"/>
      <c r="AH133" s="768"/>
      <c r="AI133" s="768"/>
      <c r="AJ133" s="769"/>
      <c r="AK133" s="767">
        <v>10.7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tD7yaLhXQfPyPiU8re7bp0ON4cVdkicEryszch8dtbnhG32ZxmlSGb9RneRUZM/QnRsaBGJboS7k1c9CcSvNg==" saltValue="UkhFwwqN5SaTHsgAxcbap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G46" zoomScale="85" zoomScaleNormal="85" zoomScaleSheetLayoutView="85" workbookViewId="0">
      <selection activeCell="AO73" sqref="AO73"/>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thrz4WbrBpg1yb8l1VC4hHTTPTuPOjO/a6+CzyHqYnANrtOBOnm9WQEvQew6luPylCrZskPIiCZFca4epxZ4YA==" saltValue="pyvj8TX2hqMLmUszUFRfY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6" zoomScaleNormal="100" zoomScaleSheetLayoutView="55" workbookViewId="0">
      <selection activeCell="L19" sqref="L19:V19"/>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7ftz/nsIw2c6qEv+zud2iPgplfyB/3uKVCBUVzL8+aA/2VaVUdHWJ0vfB3pKV23Mlu0fKPz2wvJitlqR9/gIQ==" saltValue="+KjK12gY/kqX0B0xvrFZd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J1" workbookViewId="0">
      <selection activeCell="L19" sqref="L19:V19"/>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510</v>
      </c>
      <c r="AP7" s="305"/>
      <c r="AQ7" s="306" t="s">
        <v>511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512</v>
      </c>
      <c r="AQ8" s="312" t="s">
        <v>513</v>
      </c>
      <c r="AR8" s="313" t="s">
        <v>514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515</v>
      </c>
      <c r="AL9" s="1190"/>
      <c r="AM9" s="1190"/>
      <c r="AN9" s="1191"/>
      <c r="AO9" s="314">
        <v>11311496</v>
      </c>
      <c r="AP9" s="314">
        <v>99570</v>
      </c>
      <c r="AQ9" s="315">
        <v>69168</v>
      </c>
      <c r="AR9" s="316">
        <v>44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516</v>
      </c>
      <c r="AL10" s="1190"/>
      <c r="AM10" s="1190"/>
      <c r="AN10" s="1191"/>
      <c r="AO10" s="317">
        <v>505312</v>
      </c>
      <c r="AP10" s="317">
        <v>4448</v>
      </c>
      <c r="AQ10" s="318">
        <v>5930</v>
      </c>
      <c r="AR10" s="319">
        <v>-25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517</v>
      </c>
      <c r="AL11" s="1190"/>
      <c r="AM11" s="1190"/>
      <c r="AN11" s="1191"/>
      <c r="AO11" s="317" t="s">
        <v>518</v>
      </c>
      <c r="AP11" s="317" t="s">
        <v>518</v>
      </c>
      <c r="AQ11" s="318">
        <v>1190</v>
      </c>
      <c r="AR11" s="319" t="s">
        <v>518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519</v>
      </c>
      <c r="AL12" s="1190"/>
      <c r="AM12" s="1190"/>
      <c r="AN12" s="1191"/>
      <c r="AO12" s="317" t="s">
        <v>518</v>
      </c>
      <c r="AP12" s="317" t="s">
        <v>518</v>
      </c>
      <c r="AQ12" s="318" t="s">
        <v>518</v>
      </c>
      <c r="AR12" s="319" t="s">
        <v>518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520</v>
      </c>
      <c r="AL13" s="1190"/>
      <c r="AM13" s="1190"/>
      <c r="AN13" s="1191"/>
      <c r="AO13" s="317">
        <v>127205</v>
      </c>
      <c r="AP13" s="317">
        <v>1120</v>
      </c>
      <c r="AQ13" s="318">
        <v>2459</v>
      </c>
      <c r="AR13" s="319">
        <v>-54.5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521</v>
      </c>
      <c r="AL14" s="1190"/>
      <c r="AM14" s="1190"/>
      <c r="AN14" s="1191"/>
      <c r="AO14" s="317">
        <v>231503</v>
      </c>
      <c r="AP14" s="317">
        <v>2038</v>
      </c>
      <c r="AQ14" s="318">
        <v>2481</v>
      </c>
      <c r="AR14" s="319">
        <v>-17.899999999999999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522</v>
      </c>
      <c r="AL15" s="1193"/>
      <c r="AM15" s="1193"/>
      <c r="AN15" s="1194"/>
      <c r="AO15" s="317">
        <v>-1048651</v>
      </c>
      <c r="AP15" s="317">
        <v>-9231</v>
      </c>
      <c r="AQ15" s="318">
        <v>-4955</v>
      </c>
      <c r="AR15" s="319">
        <v>86.3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188</v>
      </c>
      <c r="AL16" s="1193"/>
      <c r="AM16" s="1193"/>
      <c r="AN16" s="1194"/>
      <c r="AO16" s="317">
        <v>11126865</v>
      </c>
      <c r="AP16" s="317">
        <v>97944</v>
      </c>
      <c r="AQ16" s="318">
        <v>76274</v>
      </c>
      <c r="AR16" s="319">
        <v>28.4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527</v>
      </c>
      <c r="AL21" s="1196"/>
      <c r="AM21" s="1196"/>
      <c r="AN21" s="1197"/>
      <c r="AO21" s="330">
        <v>9.83</v>
      </c>
      <c r="AP21" s="331">
        <v>7.19</v>
      </c>
      <c r="AQ21" s="332">
        <v>2.64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528</v>
      </c>
      <c r="AL22" s="1196"/>
      <c r="AM22" s="1196"/>
      <c r="AN22" s="1197"/>
      <c r="AO22" s="335">
        <v>97.9</v>
      </c>
      <c r="AP22" s="336">
        <v>97.9</v>
      </c>
      <c r="AQ22" s="337">
        <v>0</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510</v>
      </c>
      <c r="AP30" s="305"/>
      <c r="AQ30" s="306" t="s">
        <v>511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512</v>
      </c>
      <c r="AQ31" s="312" t="s">
        <v>513</v>
      </c>
      <c r="AR31" s="313" t="s">
        <v>514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532</v>
      </c>
      <c r="AL32" s="1179"/>
      <c r="AM32" s="1179"/>
      <c r="AN32" s="1180"/>
      <c r="AO32" s="345">
        <v>9027919</v>
      </c>
      <c r="AP32" s="345">
        <v>79468</v>
      </c>
      <c r="AQ32" s="346">
        <v>44431</v>
      </c>
      <c r="AR32" s="347">
        <v>78.900000000000006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533</v>
      </c>
      <c r="AL33" s="1179"/>
      <c r="AM33" s="1179"/>
      <c r="AN33" s="1180"/>
      <c r="AO33" s="345" t="s">
        <v>518</v>
      </c>
      <c r="AP33" s="345" t="s">
        <v>518</v>
      </c>
      <c r="AQ33" s="346" t="s">
        <v>518</v>
      </c>
      <c r="AR33" s="347" t="s">
        <v>518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534</v>
      </c>
      <c r="AL34" s="1179"/>
      <c r="AM34" s="1179"/>
      <c r="AN34" s="1180"/>
      <c r="AO34" s="345" t="s">
        <v>518</v>
      </c>
      <c r="AP34" s="345" t="s">
        <v>518</v>
      </c>
      <c r="AQ34" s="346">
        <v>11</v>
      </c>
      <c r="AR34" s="347" t="s">
        <v>518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535</v>
      </c>
      <c r="AL35" s="1179"/>
      <c r="AM35" s="1179"/>
      <c r="AN35" s="1180"/>
      <c r="AO35" s="345">
        <v>2482103</v>
      </c>
      <c r="AP35" s="345">
        <v>21849</v>
      </c>
      <c r="AQ35" s="346">
        <v>10870</v>
      </c>
      <c r="AR35" s="347">
        <v>101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536</v>
      </c>
      <c r="AL36" s="1179"/>
      <c r="AM36" s="1179"/>
      <c r="AN36" s="1180"/>
      <c r="AO36" s="345">
        <v>53962</v>
      </c>
      <c r="AP36" s="345">
        <v>475</v>
      </c>
      <c r="AQ36" s="346">
        <v>1108</v>
      </c>
      <c r="AR36" s="347">
        <v>-57.1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537</v>
      </c>
      <c r="AL37" s="1179"/>
      <c r="AM37" s="1179"/>
      <c r="AN37" s="1180"/>
      <c r="AO37" s="345">
        <v>221927</v>
      </c>
      <c r="AP37" s="345">
        <v>1954</v>
      </c>
      <c r="AQ37" s="346">
        <v>456</v>
      </c>
      <c r="AR37" s="347">
        <v>328.5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538</v>
      </c>
      <c r="AL38" s="1176"/>
      <c r="AM38" s="1176"/>
      <c r="AN38" s="1177"/>
      <c r="AO38" s="348" t="s">
        <v>518</v>
      </c>
      <c r="AP38" s="348" t="s">
        <v>518</v>
      </c>
      <c r="AQ38" s="349">
        <v>2</v>
      </c>
      <c r="AR38" s="337" t="s">
        <v>518</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539</v>
      </c>
      <c r="AL39" s="1176"/>
      <c r="AM39" s="1176"/>
      <c r="AN39" s="1177"/>
      <c r="AO39" s="345">
        <v>-138674</v>
      </c>
      <c r="AP39" s="345">
        <v>-1221</v>
      </c>
      <c r="AQ39" s="346">
        <v>-3984</v>
      </c>
      <c r="AR39" s="347">
        <v>-69.400000000000006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540</v>
      </c>
      <c r="AL40" s="1179"/>
      <c r="AM40" s="1179"/>
      <c r="AN40" s="1180"/>
      <c r="AO40" s="345">
        <v>-8635924</v>
      </c>
      <c r="AP40" s="345">
        <v>-76018</v>
      </c>
      <c r="AQ40" s="346">
        <v>-37561</v>
      </c>
      <c r="AR40" s="347">
        <v>102.4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3011313</v>
      </c>
      <c r="AP41" s="345">
        <v>26507</v>
      </c>
      <c r="AQ41" s="346">
        <v>15334</v>
      </c>
      <c r="AR41" s="347">
        <v>72.900000000000006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510</v>
      </c>
      <c r="AN49" s="1186" t="s">
        <v>544</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545</v>
      </c>
      <c r="AO50" s="362" t="s">
        <v>546</v>
      </c>
      <c r="AP50" s="363" t="s">
        <v>547</v>
      </c>
      <c r="AQ50" s="364" t="s">
        <v>548</v>
      </c>
      <c r="AR50" s="365" t="s">
        <v>549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6357506</v>
      </c>
      <c r="AN51" s="367">
        <v>52516</v>
      </c>
      <c r="AO51" s="368">
        <v>-45.8</v>
      </c>
      <c r="AP51" s="369">
        <v>65942</v>
      </c>
      <c r="AQ51" s="370">
        <v>2.5</v>
      </c>
      <c r="AR51" s="371">
        <v>-48.3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3709470</v>
      </c>
      <c r="AN52" s="375">
        <v>30642</v>
      </c>
      <c r="AO52" s="376">
        <v>-47.8</v>
      </c>
      <c r="AP52" s="377">
        <v>32778</v>
      </c>
      <c r="AQ52" s="378">
        <v>-14.9</v>
      </c>
      <c r="AR52" s="379">
        <v>-32.9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8664741</v>
      </c>
      <c r="AN53" s="367">
        <v>72646</v>
      </c>
      <c r="AO53" s="368">
        <v>38.299999999999997</v>
      </c>
      <c r="AP53" s="369">
        <v>68655</v>
      </c>
      <c r="AQ53" s="370">
        <v>4.0999999999999996</v>
      </c>
      <c r="AR53" s="371">
        <v>34.200000000000003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3931489</v>
      </c>
      <c r="AN54" s="375">
        <v>32962</v>
      </c>
      <c r="AO54" s="376">
        <v>7.6</v>
      </c>
      <c r="AP54" s="377">
        <v>32316</v>
      </c>
      <c r="AQ54" s="378">
        <v>-1.4</v>
      </c>
      <c r="AR54" s="379">
        <v>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5695037</v>
      </c>
      <c r="AN55" s="367">
        <v>48456</v>
      </c>
      <c r="AO55" s="368">
        <v>-33.299999999999997</v>
      </c>
      <c r="AP55" s="369">
        <v>66863</v>
      </c>
      <c r="AQ55" s="370">
        <v>-2.6</v>
      </c>
      <c r="AR55" s="371">
        <v>-30.7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3877558</v>
      </c>
      <c r="AN56" s="375">
        <v>32992</v>
      </c>
      <c r="AO56" s="376">
        <v>0.1</v>
      </c>
      <c r="AP56" s="377">
        <v>32770</v>
      </c>
      <c r="AQ56" s="378">
        <v>1.4</v>
      </c>
      <c r="AR56" s="379">
        <v>-1.3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9127161</v>
      </c>
      <c r="AN57" s="367">
        <v>79074</v>
      </c>
      <c r="AO57" s="368">
        <v>63.2</v>
      </c>
      <c r="AP57" s="369">
        <v>72051</v>
      </c>
      <c r="AQ57" s="370">
        <v>7.8</v>
      </c>
      <c r="AR57" s="371">
        <v>55.4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5153087</v>
      </c>
      <c r="AN58" s="375">
        <v>44644</v>
      </c>
      <c r="AO58" s="376">
        <v>35.299999999999997</v>
      </c>
      <c r="AP58" s="377">
        <v>34140</v>
      </c>
      <c r="AQ58" s="378">
        <v>4.2</v>
      </c>
      <c r="AR58" s="379">
        <v>31.1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6682919</v>
      </c>
      <c r="AN59" s="367">
        <v>58826</v>
      </c>
      <c r="AO59" s="368">
        <v>-25.6</v>
      </c>
      <c r="AP59" s="369">
        <v>72756</v>
      </c>
      <c r="AQ59" s="370">
        <v>1</v>
      </c>
      <c r="AR59" s="371">
        <v>-26.6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4258471</v>
      </c>
      <c r="AN60" s="375">
        <v>37485</v>
      </c>
      <c r="AO60" s="376">
        <v>-16</v>
      </c>
      <c r="AP60" s="377">
        <v>32117</v>
      </c>
      <c r="AQ60" s="378">
        <v>-5.9</v>
      </c>
      <c r="AR60" s="379">
        <v>-10.1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7305473</v>
      </c>
      <c r="AN61" s="382">
        <v>62304</v>
      </c>
      <c r="AO61" s="383">
        <v>-0.6</v>
      </c>
      <c r="AP61" s="384">
        <v>69253</v>
      </c>
      <c r="AQ61" s="385">
        <v>2.6</v>
      </c>
      <c r="AR61" s="371">
        <v>-3.2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4186015</v>
      </c>
      <c r="AN62" s="375">
        <v>35745</v>
      </c>
      <c r="AO62" s="376">
        <v>-4.2</v>
      </c>
      <c r="AP62" s="377">
        <v>32824</v>
      </c>
      <c r="AQ62" s="378">
        <v>-3.3</v>
      </c>
      <c r="AR62" s="379">
        <v>-0.9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z3wjivUE3XC6LStIKYl+j5xUZOsRKwwJ5T8/+1v9VwfMP4z33WRrgI7NEhpohNQxgnslRw37ta1cyrHrvTKPwA==" saltValue="FsMH5uSaJUqJW9Uvq9oFV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election activeCell="AF66" sqref="AF66"/>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558</v>
      </c>
    </row>
    <row r="120" spans="125:125" ht="13.5" hidden="1" customHeight="1"/>
    <row r="121" spans="125:125" ht="13.5" hidden="1" customHeight="1">
      <c r="DU121" s="292"/>
    </row>
  </sheetData>
  <sheetProtection algorithmName="SHA-512" hashValue="Jsnt2XFx9lHzitPSs5REH8cszEXnsg00PEltpsuAUAT+X2CkxvD/aesnoC0xrTr2r5RVJOdQS1zXuZco+Htkpg==" saltValue="OTjGQqZT5ShKuHRr62meR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Normal="100" zoomScaleSheetLayoutView="55" workbookViewId="0">
      <selection activeCell="A105" sqref="A105"/>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559</v>
      </c>
    </row>
  </sheetData>
  <sheetProtection algorithmName="SHA-512" hashValue="w6CXFfH3q29Bj9uDg6Xea/w9CJdYeNY8xSuT3Cr8JXo6atXoWac8fhukRMX1BDjelr5fQ33EhrhgyVQP7Yf9wA==" saltValue="WRPHbNKD/V7uwmyzvsoPnA=="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31"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00" t="s">
        <v>3</v>
      </c>
      <c r="D47" s="1200"/>
      <c r="E47" s="1201"/>
      <c r="F47" s="11">
        <v>4.63</v>
      </c>
      <c r="G47" s="12">
        <v>4.46</v>
      </c>
      <c r="H47" s="12">
        <v>9.89</v>
      </c>
      <c r="I47" s="12">
        <v>9.64</v>
      </c>
      <c r="J47" s="13">
        <v>6.94</v>
      </c>
    </row>
    <row r="48" spans="2:10" ht="57.75" customHeight="1">
      <c r="B48" s="14"/>
      <c r="C48" s="1202" t="s">
        <v>4</v>
      </c>
      <c r="D48" s="1202"/>
      <c r="E48" s="1203"/>
      <c r="F48" s="15">
        <v>5.81</v>
      </c>
      <c r="G48" s="16">
        <v>5.83</v>
      </c>
      <c r="H48" s="16">
        <v>4.8</v>
      </c>
      <c r="I48" s="16">
        <v>5.05</v>
      </c>
      <c r="J48" s="17">
        <v>10.35</v>
      </c>
    </row>
    <row r="49" spans="2:10" ht="57.75" customHeight="1" thickBot="1">
      <c r="B49" s="18"/>
      <c r="C49" s="1204" t="s">
        <v>5</v>
      </c>
      <c r="D49" s="1204"/>
      <c r="E49" s="1205"/>
      <c r="F49" s="19" t="s">
        <v>565</v>
      </c>
      <c r="G49" s="20" t="s">
        <v>566</v>
      </c>
      <c r="H49" s="20">
        <v>4.3</v>
      </c>
      <c r="I49" s="20">
        <v>2.68</v>
      </c>
      <c r="J49" s="21">
        <v>5.88</v>
      </c>
    </row>
    <row r="50" spans="2:10" ht="13.5" customHeight="1"/>
  </sheetData>
  <sheetProtection algorithmName="SHA-512" hashValue="8oFsiF9CJqkZx+xT9qgA2yZhqDotBGVTVKAZZEEpLSjXIxVgmU9baJkflhnjzWS0mVMfMDBfZB+sgDvOtLg3Wg==" saltValue="/ujsAq9I033n3CeOLav/Y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西巻 孝志</dc:creator>
  <cp:lastModifiedBy>西巻 孝志</cp:lastModifiedBy>
  <dcterms:created xsi:type="dcterms:W3CDTF">2022-05-16T05:09:46Z</dcterms:created>
  <dcterms:modified xsi:type="dcterms:W3CDTF">2022-05-16T05:16:27Z</dcterms:modified>
</cp:coreProperties>
</file>