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city.ichinoseki.iwate.jp\FileShare\R07\部課共有\市長部局\上下水道部\経営総務課\下水道経営係\02_決算\03_経営比較分析表\R06決算\ＨＰ公開用\"/>
    </mc:Choice>
  </mc:AlternateContent>
  <xr:revisionPtr revIDLastSave="0" documentId="13_ncr:1_{74C8A5E9-69F5-4DA8-B837-CCF7FA492482}" xr6:coauthVersionLast="47" xr6:coauthVersionMax="47" xr10:uidLastSave="{00000000-0000-0000-0000-000000000000}"/>
  <workbookProtection workbookAlgorithmName="SHA-512" workbookHashValue="ekG88rxaouRMBdyMk+LxSPf/zBC1TxuORJhZRmXQMPmerPV0pynDDRiydMGN+59XE4Yns6LqLSYR8awQJMEMUA==" workbookSaltValue="npDA98BmQQoBWyn7VJuskQ==" workbookSpinCount="100000" lockStructure="1"/>
  <bookViews>
    <workbookView xWindow="2868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I85" i="4"/>
  <c r="G85" i="4"/>
  <c r="F85" i="4"/>
  <c r="AT10" i="4"/>
  <c r="AL10" i="4"/>
  <c r="I10" i="4"/>
  <c r="AL8" i="4"/>
  <c r="I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<sst xmlns="http://schemas.openxmlformats.org/spreadsheetml/2006/main" count="231" uniqueCount="115">
  <si>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</si>
  <si>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</si>
  <si>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</si>
  <si>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</si>
  <si>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</si>
  <si>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</si>
  <si>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</si>
  <si>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</si>
  <si>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</si>
  <si>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</si>
  <si>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</si>
  <si>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</si>
  <si>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</si>
  <si>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</si>
  <si>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</si>
  <si>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</si>
  <si>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</si>
  <si>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</si>
  <si>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</si>
  <si>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</si>
  <si>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</si>
  <si>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</si>
  <si>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</si>
  <si>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</si>
  <si>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</si>
  <si>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</si>
  <si>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</si>
  <si>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</si>
  <si>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</si>
  <si>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</si>
  <si>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</si>
  <si>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</si>
  <si>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</si>
  <si>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</si>
  <si>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</si>
  <si>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</si>
  <si>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</si>
  <si>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</si>
  <si>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</si>
  <si>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</si>
  <si>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</si>
  <si>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</si>
  <si>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</si>
  <si>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</si>
  <si>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</si>
  <si>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</si>
  <si>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</si>
  <si>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</si>
  <si>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</si>
  <si>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</si>
  <si>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</si>
  <si>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</si>
  <si>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</si>
  <si>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</si>
  <si>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</si>
  <si>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</si>
  <si>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</si>
  <si>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</si>
  <si>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</si>
  <si>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</si>
  <si>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</si>
  <si>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</si>
  <si>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</si>
  <si>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</si>
  <si>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</si>
  <si>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</si>
  <si>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</si>
  <si>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</si>
  <si>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</si>
  <si>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</si>
  <si>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</si>
  <si>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</si>
  <si>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</si>
  <si>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</si>
  <si>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</si>
  <si>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</si>
  <si>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</si>
  <si>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</si>
  <si>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</si>
  <si>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</si>
  <si>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</si>
  <si>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</si>
  <si>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</si>
  <si>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</si>
  <si>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</si>
  <si>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</si>
  <si>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</si>
  <si>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</si>
  <si>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</si>
  <si>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</si>
  <si>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</si>
  <si>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</si>
  <si>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</si>
  <si>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</si>
  <si>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</si>
  <si>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</si>
  <si>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岩手県　一関市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</si>
  <si>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</si>
  <si>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</si>
  <si>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</si>
  <si>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</si>
  <si>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</si>
  <si>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</si>
  <si>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</si>
  <si>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</si>
  <si>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</si>
  <si>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</si>
  <si>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</si>
  <si>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</si>
  <si>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</si>
  <si>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</si>
  <si>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</si>
  <si>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老朽化の状況は全体的に類似団体平均・全国平均を下回っている状況であるが、今後、老朽化に伴う施設の更新改修が増加することが見込まれることから、最適整備構想を基に計画的な実施を進めていく。</t>
    <rPh sb="71" eb="73">
      <t>サイテキ</t>
    </rPh>
    <rPh sb="73" eb="75">
      <t>セイビ</t>
    </rPh>
    <rPh sb="75" eb="77">
      <t>コウソウ</t>
    </rPh>
    <rPh sb="78" eb="79">
      <t>モト</t>
    </rPh>
    <phoneticPr fontId="4"/>
  </si>
  <si>
    <t>　令和２年度の法適化から５回目の決算となった。　
　経常収支比率は、類似団体平均・全国平均を上回っているものの、他会計繰入金に依存している状況である。
　流動比率について、類似団体平均・全国平均を上回っており、少しずつではあるが流動資産（現金及び預金）が年々増加し、流動負債（企業債）が減少傾向にあるためである。
　企業債残高対事業規模比率は、類似団体平均・全国平均程度に推移しているが、これは令和２年度策定した最適整備構想に基づいた機能強化工事を実施したことによるものである。今後の計画実施にあっては、長期的な財政見通しを踏まえた企業債残高の管理を適切に行っていく必要がある。
　経費回収率は、類似団体平均・全国平均を上回っているものの、他会計繰入金に依存している状況である。
　汚水処理原価は、類似団体平均・全国平均を下回っているが、繰出基準によるところが大きく、他会計繰入金に依存している状況である。
　施設利用率は、類似団体平均・全国平均を大きく下回っていることから、水洗化率の向上に向けた更なる取り組みや処理施設のダウンサイジング等を図っていく必要がある。
　水洗化率は、類似団体平均・全国平均を下回っており、更なる普及活動を通じて向上させていく必要がある。</t>
    <rPh sb="98" eb="99">
      <t>ウエ</t>
    </rPh>
    <rPh sb="105" eb="106">
      <t>スコ</t>
    </rPh>
    <rPh sb="114" eb="116">
      <t>リュウドウ</t>
    </rPh>
    <rPh sb="116" eb="118">
      <t>シサン</t>
    </rPh>
    <rPh sb="119" eb="121">
      <t>ゲンキン</t>
    </rPh>
    <rPh sb="121" eb="122">
      <t>オヨ</t>
    </rPh>
    <rPh sb="123" eb="125">
      <t>ヨキン</t>
    </rPh>
    <rPh sb="127" eb="129">
      <t>ネンネン</t>
    </rPh>
    <rPh sb="129" eb="131">
      <t>ゾウカ</t>
    </rPh>
    <rPh sb="133" eb="135">
      <t>リュウドウ</t>
    </rPh>
    <rPh sb="135" eb="137">
      <t>フサイ</t>
    </rPh>
    <rPh sb="138" eb="140">
      <t>キギョウ</t>
    </rPh>
    <rPh sb="140" eb="141">
      <t>サイ</t>
    </rPh>
    <rPh sb="143" eb="145">
      <t>ゲンショウ</t>
    </rPh>
    <rPh sb="145" eb="147">
      <t>ケイコウ</t>
    </rPh>
    <rPh sb="183" eb="185">
      <t>テイド</t>
    </rPh>
    <rPh sb="186" eb="188">
      <t>スイイ</t>
    </rPh>
    <rPh sb="202" eb="204">
      <t>サクテイ</t>
    </rPh>
    <rPh sb="206" eb="208">
      <t>サイテキ</t>
    </rPh>
    <rPh sb="208" eb="210">
      <t>セイビ</t>
    </rPh>
    <rPh sb="210" eb="212">
      <t>コウソウ</t>
    </rPh>
    <rPh sb="213" eb="214">
      <t>モト</t>
    </rPh>
    <rPh sb="217" eb="219">
      <t>キノウ</t>
    </rPh>
    <rPh sb="219" eb="221">
      <t>キョウカ</t>
    </rPh>
    <rPh sb="221" eb="223">
      <t>コウジ</t>
    </rPh>
    <rPh sb="224" eb="226">
      <t>ジッシ</t>
    </rPh>
    <rPh sb="239" eb="241">
      <t>コンゴ</t>
    </rPh>
    <rPh sb="242" eb="244">
      <t>ケイカク</t>
    </rPh>
    <rPh sb="244" eb="246">
      <t>ジッシ</t>
    </rPh>
    <rPh sb="252" eb="255">
      <t>チョウキテキ</t>
    </rPh>
    <rPh sb="256" eb="258">
      <t>ザイセイ</t>
    </rPh>
    <rPh sb="258" eb="260">
      <t>ミトオ</t>
    </rPh>
    <rPh sb="262" eb="263">
      <t>フ</t>
    </rPh>
    <rPh sb="266" eb="268">
      <t>キギョウ</t>
    </rPh>
    <rPh sb="268" eb="269">
      <t>サイ</t>
    </rPh>
    <rPh sb="269" eb="271">
      <t>ザンダカ</t>
    </rPh>
    <rPh sb="272" eb="274">
      <t>カンリ</t>
    </rPh>
    <rPh sb="275" eb="277">
      <t>テキセツ</t>
    </rPh>
    <rPh sb="278" eb="279">
      <t>オコナ</t>
    </rPh>
    <rPh sb="283" eb="285">
      <t>ヒツヨウ</t>
    </rPh>
    <rPh sb="298" eb="300">
      <t>ルイジ</t>
    </rPh>
    <rPh sb="300" eb="302">
      <t>ダンタイ</t>
    </rPh>
    <rPh sb="302" eb="304">
      <t>ヘイキン</t>
    </rPh>
    <rPh sb="305" eb="307">
      <t>ゼンコク</t>
    </rPh>
    <rPh sb="307" eb="309">
      <t>ヘイキン</t>
    </rPh>
    <rPh sb="310" eb="312">
      <t>ウワマワ</t>
    </rPh>
    <rPh sb="320" eb="321">
      <t>タ</t>
    </rPh>
    <rPh sb="321" eb="323">
      <t>カイケイ</t>
    </rPh>
    <rPh sb="323" eb="325">
      <t>クリイレ</t>
    </rPh>
    <rPh sb="325" eb="326">
      <t>キン</t>
    </rPh>
    <rPh sb="327" eb="329">
      <t>イゾン</t>
    </rPh>
    <rPh sb="333" eb="335">
      <t>ジョウキョウ</t>
    </rPh>
    <rPh sb="349" eb="351">
      <t>ルイジ</t>
    </rPh>
    <rPh sb="351" eb="353">
      <t>ダンタイ</t>
    </rPh>
    <rPh sb="353" eb="355">
      <t>ヘイキン</t>
    </rPh>
    <rPh sb="356" eb="358">
      <t>ゼンコク</t>
    </rPh>
    <rPh sb="358" eb="360">
      <t>ヘイキン</t>
    </rPh>
    <rPh sb="369" eb="370">
      <t>ク</t>
    </rPh>
    <rPh sb="370" eb="371">
      <t>ダ</t>
    </rPh>
    <rPh sb="371" eb="373">
      <t>キジュン</t>
    </rPh>
    <rPh sb="380" eb="381">
      <t>オオ</t>
    </rPh>
    <rPh sb="384" eb="385">
      <t>タ</t>
    </rPh>
    <rPh sb="385" eb="387">
      <t>カイケイ</t>
    </rPh>
    <rPh sb="387" eb="389">
      <t>クリイレ</t>
    </rPh>
    <rPh sb="389" eb="390">
      <t>キン</t>
    </rPh>
    <rPh sb="391" eb="393">
      <t>イゾン</t>
    </rPh>
    <rPh sb="397" eb="399">
      <t>ジョウキョウ</t>
    </rPh>
    <rPh sb="418" eb="420">
      <t>ヒツヨウ</t>
    </rPh>
    <rPh sb="446" eb="447">
      <t>ム</t>
    </rPh>
    <rPh sb="449" eb="450">
      <t>サラ</t>
    </rPh>
    <rPh sb="452" eb="453">
      <t>ト</t>
    </rPh>
    <rPh sb="454" eb="455">
      <t>ク</t>
    </rPh>
    <rPh sb="510" eb="511">
      <t>サラ</t>
    </rPh>
    <phoneticPr fontId="4"/>
  </si>
  <si>
    <t>　令和２年度の法適化から５回目の決算となった。　　
　当市の農業集落排水は処理区域内人口密度が1,816.67人/㎢と低く、人口減少に伴い更に低下すると予想されるため、将来のサービス需要を見据え、効率的な維持管理に努める必要がある。
　経常収支比率と経費回収率は、類似団体平均・全国平均を上回っているが、他会計繰入金に依存している状況であり、物価高騰により委託費等の営業費用も増加しているため、使用料収入の確保や費用の節減に継続して努めていく必要がある。
　汚水処理計画及び経営戦略については、令和４年度に見直しをしているが、次期改定（令和９年度）を見据え、使用料改定を含む経営健全化に向けた取組みを計画的に進めていく。
　職員の人材確保については、公営企業のみならず自治体としての課題（特に技師）となっている。</t>
    <rPh sb="27" eb="29">
      <t>トウシ</t>
    </rPh>
    <rPh sb="30" eb="34">
      <t>ノウギョウシュウラク</t>
    </rPh>
    <rPh sb="34" eb="36">
      <t>ハイスイ</t>
    </rPh>
    <rPh sb="59" eb="60">
      <t>ヒク</t>
    </rPh>
    <rPh sb="71" eb="73">
      <t>テイカ</t>
    </rPh>
    <rPh sb="144" eb="146">
      <t>ウワマワ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</si>
</sst>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8CE-48A3-99E6-D9E46E5117A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0.02</c:v>
                </c:pt>
              </c:numCache>
            </c:numRef>
          </c:val>
          <c:smooth val="0"/>
          <c:extLst>
            <c:ext xmlns:c16="http://schemas.microsoft.com/office/drawing/2014/chart" uri="{C3380CC4-5D6E-409C-BE32-E72D297353CC}">
              <c16:uniqueId val="{00000001-18CE-48A3-99E6-D9E46E5117A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37.770000000000003</c:v>
                </c:pt>
                <c:pt idx="1">
                  <c:v>37.159999999999997</c:v>
                </c:pt>
                <c:pt idx="2">
                  <c:v>36.4</c:v>
                </c:pt>
                <c:pt idx="3">
                  <c:v>34.92</c:v>
                </c:pt>
                <c:pt idx="4">
                  <c:v>33.69</c:v>
                </c:pt>
              </c:numCache>
            </c:numRef>
          </c:val>
          <c:extLst>
            <c:ext xmlns:c16="http://schemas.microsoft.com/office/drawing/2014/chart" uri="{C3380CC4-5D6E-409C-BE32-E72D297353CC}">
              <c16:uniqueId val="{00000000-413F-44DE-BF6C-7488C403A4F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52.34</c:v>
                </c:pt>
              </c:numCache>
            </c:numRef>
          </c:val>
          <c:smooth val="0"/>
          <c:extLst>
            <c:ext xmlns:c16="http://schemas.microsoft.com/office/drawing/2014/chart" uri="{C3380CC4-5D6E-409C-BE32-E72D297353CC}">
              <c16:uniqueId val="{00000001-413F-44DE-BF6C-7488C403A4F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82.06</c:v>
                </c:pt>
                <c:pt idx="1">
                  <c:v>82.04</c:v>
                </c:pt>
                <c:pt idx="2">
                  <c:v>82.84</c:v>
                </c:pt>
                <c:pt idx="3">
                  <c:v>83.38</c:v>
                </c:pt>
                <c:pt idx="4">
                  <c:v>83.58</c:v>
                </c:pt>
              </c:numCache>
            </c:numRef>
          </c:val>
          <c:extLst>
            <c:ext xmlns:c16="http://schemas.microsoft.com/office/drawing/2014/chart" uri="{C3380CC4-5D6E-409C-BE32-E72D297353CC}">
              <c16:uniqueId val="{00000000-63FA-4881-9111-8CFF8004ECC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90.05</c:v>
                </c:pt>
              </c:numCache>
            </c:numRef>
          </c:val>
          <c:smooth val="0"/>
          <c:extLst>
            <c:ext xmlns:c16="http://schemas.microsoft.com/office/drawing/2014/chart" uri="{C3380CC4-5D6E-409C-BE32-E72D297353CC}">
              <c16:uniqueId val="{00000001-63FA-4881-9111-8CFF8004ECC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109.79</c:v>
                </c:pt>
                <c:pt idx="1">
                  <c:v>111.18</c:v>
                </c:pt>
                <c:pt idx="2">
                  <c:v>107.05</c:v>
                </c:pt>
                <c:pt idx="3">
                  <c:v>106.93</c:v>
                </c:pt>
                <c:pt idx="4">
                  <c:v>106.53</c:v>
                </c:pt>
              </c:numCache>
            </c:numRef>
          </c:val>
          <c:extLst>
            <c:ext xmlns:c16="http://schemas.microsoft.com/office/drawing/2014/chart" uri="{C3380CC4-5D6E-409C-BE32-E72D297353CC}">
              <c16:uniqueId val="{00000000-5CB8-4589-8318-B790ED11D19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103.04</c:v>
                </c:pt>
              </c:numCache>
            </c:numRef>
          </c:val>
          <c:smooth val="0"/>
          <c:extLst>
            <c:ext xmlns:c16="http://schemas.microsoft.com/office/drawing/2014/chart" uri="{C3380CC4-5D6E-409C-BE32-E72D297353CC}">
              <c16:uniqueId val="{00000001-5CB8-4589-8318-B790ED11D19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3.9</c:v>
                </c:pt>
                <c:pt idx="1">
                  <c:v>7.76</c:v>
                </c:pt>
                <c:pt idx="2">
                  <c:v>11.21</c:v>
                </c:pt>
                <c:pt idx="3">
                  <c:v>14.29</c:v>
                </c:pt>
                <c:pt idx="4">
                  <c:v>17.52</c:v>
                </c:pt>
              </c:numCache>
            </c:numRef>
          </c:val>
          <c:extLst>
            <c:ext xmlns:c16="http://schemas.microsoft.com/office/drawing/2014/chart" uri="{C3380CC4-5D6E-409C-BE32-E72D297353CC}">
              <c16:uniqueId val="{00000000-0FD9-4507-869C-A35CC09D4D0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30.49</c:v>
                </c:pt>
              </c:numCache>
            </c:numRef>
          </c:val>
          <c:smooth val="0"/>
          <c:extLst>
            <c:ext xmlns:c16="http://schemas.microsoft.com/office/drawing/2014/chart" uri="{C3380CC4-5D6E-409C-BE32-E72D297353CC}">
              <c16:uniqueId val="{00000001-0FD9-4507-869C-A35CC09D4D0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10E-4B8B-911B-98BB8626870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formatCode="#,##0.00;&quot;△&quot;#,##0.00;&quot;-&quot;">
                  <c:v>0.05</c:v>
                </c:pt>
              </c:numCache>
            </c:numRef>
          </c:val>
          <c:smooth val="0"/>
          <c:extLst>
            <c:ext xmlns:c16="http://schemas.microsoft.com/office/drawing/2014/chart" uri="{C3380CC4-5D6E-409C-BE32-E72D297353CC}">
              <c16:uniqueId val="{00000001-510E-4B8B-911B-98BB8626870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724-456A-9551-0F00337701D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100.31</c:v>
                </c:pt>
              </c:numCache>
            </c:numRef>
          </c:val>
          <c:smooth val="0"/>
          <c:extLst>
            <c:ext xmlns:c16="http://schemas.microsoft.com/office/drawing/2014/chart" uri="{C3380CC4-5D6E-409C-BE32-E72D297353CC}">
              <c16:uniqueId val="{00000001-4724-456A-9551-0F00337701D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33.06</c:v>
                </c:pt>
                <c:pt idx="1">
                  <c:v>17.07</c:v>
                </c:pt>
                <c:pt idx="2">
                  <c:v>26.99</c:v>
                </c:pt>
                <c:pt idx="3">
                  <c:v>51.4</c:v>
                </c:pt>
                <c:pt idx="4">
                  <c:v>53.3</c:v>
                </c:pt>
              </c:numCache>
            </c:numRef>
          </c:val>
          <c:extLst>
            <c:ext xmlns:c16="http://schemas.microsoft.com/office/drawing/2014/chart" uri="{C3380CC4-5D6E-409C-BE32-E72D297353CC}">
              <c16:uniqueId val="{00000000-770A-42FB-B95C-B864AE7A467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41.03</c:v>
                </c:pt>
              </c:numCache>
            </c:numRef>
          </c:val>
          <c:smooth val="0"/>
          <c:extLst>
            <c:ext xmlns:c16="http://schemas.microsoft.com/office/drawing/2014/chart" uri="{C3380CC4-5D6E-409C-BE32-E72D297353CC}">
              <c16:uniqueId val="{00000001-770A-42FB-B95C-B864AE7A467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844.46</c:v>
                </c:pt>
                <c:pt idx="1">
                  <c:v>587.76</c:v>
                </c:pt>
                <c:pt idx="2">
                  <c:v>1015.53</c:v>
                </c:pt>
                <c:pt idx="3">
                  <c:v>944.43</c:v>
                </c:pt>
                <c:pt idx="4">
                  <c:v>802.27</c:v>
                </c:pt>
              </c:numCache>
            </c:numRef>
          </c:val>
          <c:extLst>
            <c:ext xmlns:c16="http://schemas.microsoft.com/office/drawing/2014/chart" uri="{C3380CC4-5D6E-409C-BE32-E72D297353CC}">
              <c16:uniqueId val="{00000000-06FC-4CA1-B7CF-6DC010347EF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796.8</c:v>
                </c:pt>
              </c:numCache>
            </c:numRef>
          </c:val>
          <c:smooth val="0"/>
          <c:extLst>
            <c:ext xmlns:c16="http://schemas.microsoft.com/office/drawing/2014/chart" uri="{C3380CC4-5D6E-409C-BE32-E72D297353CC}">
              <c16:uniqueId val="{00000001-06FC-4CA1-B7CF-6DC010347EF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62.16</c:v>
                </c:pt>
                <c:pt idx="1">
                  <c:v>71.11</c:v>
                </c:pt>
                <c:pt idx="2">
                  <c:v>72.16</c:v>
                </c:pt>
                <c:pt idx="3">
                  <c:v>73.41</c:v>
                </c:pt>
                <c:pt idx="4">
                  <c:v>71.14</c:v>
                </c:pt>
              </c:numCache>
            </c:numRef>
          </c:val>
          <c:extLst>
            <c:ext xmlns:c16="http://schemas.microsoft.com/office/drawing/2014/chart" uri="{C3380CC4-5D6E-409C-BE32-E72D297353CC}">
              <c16:uniqueId val="{00000000-983A-4089-80B3-EEABF6D8422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58.41</c:v>
                </c:pt>
              </c:numCache>
            </c:numRef>
          </c:val>
          <c:smooth val="0"/>
          <c:extLst>
            <c:ext xmlns:c16="http://schemas.microsoft.com/office/drawing/2014/chart" uri="{C3380CC4-5D6E-409C-BE32-E72D297353CC}">
              <c16:uniqueId val="{00000001-983A-4089-80B3-EEABF6D8422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267.83</c:v>
                </c:pt>
                <c:pt idx="1">
                  <c:v>235.31</c:v>
                </c:pt>
                <c:pt idx="2">
                  <c:v>231.81</c:v>
                </c:pt>
                <c:pt idx="3">
                  <c:v>228.32</c:v>
                </c:pt>
                <c:pt idx="4">
                  <c:v>236.93</c:v>
                </c:pt>
              </c:numCache>
            </c:numRef>
          </c:val>
          <c:extLst>
            <c:ext xmlns:c16="http://schemas.microsoft.com/office/drawing/2014/chart" uri="{C3380CC4-5D6E-409C-BE32-E72D297353CC}">
              <c16:uniqueId val="{00000000-D50A-4E3A-B0AD-32EBCB83155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267.33999999999997</c:v>
                </c:pt>
              </c:numCache>
            </c:numRef>
          </c:val>
          <c:smooth val="0"/>
          <c:extLst>
            <c:ext xmlns:c16="http://schemas.microsoft.com/office/drawing/2014/chart" uri="{C3380CC4-5D6E-409C-BE32-E72D297353CC}">
              <c16:uniqueId val="{00000001-D50A-4E3A-B0AD-32EBCB83155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36" zoomScale="80" zoomScaleNormal="80" workbookViewId="0">
      <selection activeCell="BR89" sqref="BR8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岩手県　一関市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F1</v>
      </c>
      <c r="X8" s="64"/>
      <c r="Y8" s="64"/>
      <c r="Z8" s="64"/>
      <c r="AA8" s="64"/>
      <c r="AB8" s="64"/>
      <c r="AC8" s="64"/>
      <c r="AD8" s="65" t="str">
        <f>データ!$M$6</f>
        <v>非設置</v>
      </c>
      <c r="AE8" s="65"/>
      <c r="AF8" s="65"/>
      <c r="AG8" s="65"/>
      <c r="AH8" s="65"/>
      <c r="AI8" s="65"/>
      <c r="AJ8" s="65"/>
      <c r="AK8" s="3"/>
      <c r="AL8" s="44">
        <f>データ!S6</f>
        <v>105505</v>
      </c>
      <c r="AM8" s="44"/>
      <c r="AN8" s="44"/>
      <c r="AO8" s="44"/>
      <c r="AP8" s="44"/>
      <c r="AQ8" s="44"/>
      <c r="AR8" s="44"/>
      <c r="AS8" s="44"/>
      <c r="AT8" s="45">
        <f>データ!T6</f>
        <v>1256.42</v>
      </c>
      <c r="AU8" s="45"/>
      <c r="AV8" s="45"/>
      <c r="AW8" s="45"/>
      <c r="AX8" s="45"/>
      <c r="AY8" s="45"/>
      <c r="AZ8" s="45"/>
      <c r="BA8" s="45"/>
      <c r="BB8" s="45">
        <f>データ!U6</f>
        <v>83.97</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79.61</v>
      </c>
      <c r="J10" s="45"/>
      <c r="K10" s="45"/>
      <c r="L10" s="45"/>
      <c r="M10" s="45"/>
      <c r="N10" s="45"/>
      <c r="O10" s="45"/>
      <c r="P10" s="45">
        <f>データ!P6</f>
        <v>3.23</v>
      </c>
      <c r="Q10" s="45"/>
      <c r="R10" s="45"/>
      <c r="S10" s="45"/>
      <c r="T10" s="45"/>
      <c r="U10" s="45"/>
      <c r="V10" s="45"/>
      <c r="W10" s="45">
        <f>データ!Q6</f>
        <v>94.33</v>
      </c>
      <c r="X10" s="45"/>
      <c r="Y10" s="45"/>
      <c r="Z10" s="45"/>
      <c r="AA10" s="45"/>
      <c r="AB10" s="45"/>
      <c r="AC10" s="45"/>
      <c r="AD10" s="44">
        <f>データ!R6</f>
        <v>3300</v>
      </c>
      <c r="AE10" s="44"/>
      <c r="AF10" s="44"/>
      <c r="AG10" s="44"/>
      <c r="AH10" s="44"/>
      <c r="AI10" s="44"/>
      <c r="AJ10" s="44"/>
      <c r="AK10" s="2"/>
      <c r="AL10" s="44">
        <f>データ!V6</f>
        <v>3379</v>
      </c>
      <c r="AM10" s="44"/>
      <c r="AN10" s="44"/>
      <c r="AO10" s="44"/>
      <c r="AP10" s="44"/>
      <c r="AQ10" s="44"/>
      <c r="AR10" s="44"/>
      <c r="AS10" s="44"/>
      <c r="AT10" s="45">
        <f>データ!W6</f>
        <v>1.86</v>
      </c>
      <c r="AU10" s="45"/>
      <c r="AV10" s="45"/>
      <c r="AW10" s="45"/>
      <c r="AX10" s="45"/>
      <c r="AY10" s="45"/>
      <c r="AZ10" s="45"/>
      <c r="BA10" s="45"/>
      <c r="BB10" s="45">
        <f>データ!X6</f>
        <v>1816.67</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aAKbqW49NLcASXMEMaKzivWFZYABFg0JtptWUxcvASy5gjBsyhxXQNaqLUJVPbdADyYlT3vz7k/hP0NHfORilA==" saltValue="QziES7JVwy2WMEE/LmrR1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32093</v>
      </c>
      <c r="D6" s="19">
        <f t="shared" si="3"/>
        <v>46</v>
      </c>
      <c r="E6" s="19">
        <f t="shared" si="3"/>
        <v>17</v>
      </c>
      <c r="F6" s="19">
        <f t="shared" si="3"/>
        <v>5</v>
      </c>
      <c r="G6" s="19">
        <f t="shared" si="3"/>
        <v>0</v>
      </c>
      <c r="H6" s="19" t="str">
        <f t="shared" si="3"/>
        <v>岩手県　一関市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79.61</v>
      </c>
      <c r="P6" s="20">
        <f t="shared" si="3"/>
        <v>3.23</v>
      </c>
      <c r="Q6" s="20">
        <f t="shared" si="3"/>
        <v>94.33</v>
      </c>
      <c r="R6" s="20">
        <f t="shared" si="3"/>
        <v>3300</v>
      </c>
      <c r="S6" s="20">
        <f t="shared" si="3"/>
        <v>105505</v>
      </c>
      <c r="T6" s="20">
        <f t="shared" si="3"/>
        <v>1256.42</v>
      </c>
      <c r="U6" s="20">
        <f t="shared" si="3"/>
        <v>83.97</v>
      </c>
      <c r="V6" s="20">
        <f t="shared" si="3"/>
        <v>3379</v>
      </c>
      <c r="W6" s="20">
        <f t="shared" si="3"/>
        <v>1.86</v>
      </c>
      <c r="X6" s="20">
        <f t="shared" si="3"/>
        <v>1816.67</v>
      </c>
      <c r="Y6" s="21">
        <f>IF(Y7="",NA(),Y7)</f>
        <v>109.79</v>
      </c>
      <c r="Z6" s="21">
        <f t="shared" ref="Z6:AH6" si="4">IF(Z7="",NA(),Z7)</f>
        <v>111.18</v>
      </c>
      <c r="AA6" s="21">
        <f t="shared" si="4"/>
        <v>107.05</v>
      </c>
      <c r="AB6" s="21">
        <f t="shared" si="4"/>
        <v>106.93</v>
      </c>
      <c r="AC6" s="21">
        <f t="shared" si="4"/>
        <v>106.53</v>
      </c>
      <c r="AD6" s="21">
        <f t="shared" si="4"/>
        <v>106.37</v>
      </c>
      <c r="AE6" s="21">
        <f t="shared" si="4"/>
        <v>106.07</v>
      </c>
      <c r="AF6" s="21">
        <f t="shared" si="4"/>
        <v>105.5</v>
      </c>
      <c r="AG6" s="21">
        <f t="shared" si="4"/>
        <v>106.35</v>
      </c>
      <c r="AH6" s="21">
        <f t="shared" si="4"/>
        <v>103.04</v>
      </c>
      <c r="AI6" s="20" t="str">
        <f>IF(AI7="","",IF(AI7="-","【-】","【"&amp;SUBSTITUTE(TEXT(AI7,"#,##0.00"),"-","△")&amp;"】"))</f>
        <v>【104.30】</v>
      </c>
      <c r="AJ6" s="20">
        <f>IF(AJ7="",NA(),AJ7)</f>
        <v>0</v>
      </c>
      <c r="AK6" s="20">
        <f t="shared" ref="AK6:AS6" si="5">IF(AK7="",NA(),AK7)</f>
        <v>0</v>
      </c>
      <c r="AL6" s="20">
        <f t="shared" si="5"/>
        <v>0</v>
      </c>
      <c r="AM6" s="20">
        <f t="shared" si="5"/>
        <v>0</v>
      </c>
      <c r="AN6" s="20">
        <f t="shared" si="5"/>
        <v>0</v>
      </c>
      <c r="AO6" s="21">
        <f t="shared" si="5"/>
        <v>139.02000000000001</v>
      </c>
      <c r="AP6" s="21">
        <f t="shared" si="5"/>
        <v>132.04</v>
      </c>
      <c r="AQ6" s="21">
        <f t="shared" si="5"/>
        <v>145.43</v>
      </c>
      <c r="AR6" s="21">
        <f t="shared" si="5"/>
        <v>129.88999999999999</v>
      </c>
      <c r="AS6" s="21">
        <f t="shared" si="5"/>
        <v>100.31</v>
      </c>
      <c r="AT6" s="20" t="str">
        <f>IF(AT7="","",IF(AT7="-","【-】","【"&amp;SUBSTITUTE(TEXT(AT7,"#,##0.00"),"-","△")&amp;"】"))</f>
        <v>【102.74】</v>
      </c>
      <c r="AU6" s="21">
        <f>IF(AU7="",NA(),AU7)</f>
        <v>33.06</v>
      </c>
      <c r="AV6" s="21">
        <f t="shared" ref="AV6:BD6" si="6">IF(AV7="",NA(),AV7)</f>
        <v>17.07</v>
      </c>
      <c r="AW6" s="21">
        <f t="shared" si="6"/>
        <v>26.99</v>
      </c>
      <c r="AX6" s="21">
        <f t="shared" si="6"/>
        <v>51.4</v>
      </c>
      <c r="AY6" s="21">
        <f t="shared" si="6"/>
        <v>53.3</v>
      </c>
      <c r="AZ6" s="21">
        <f t="shared" si="6"/>
        <v>29.13</v>
      </c>
      <c r="BA6" s="21">
        <f t="shared" si="6"/>
        <v>35.69</v>
      </c>
      <c r="BB6" s="21">
        <f t="shared" si="6"/>
        <v>38.4</v>
      </c>
      <c r="BC6" s="21">
        <f t="shared" si="6"/>
        <v>44.04</v>
      </c>
      <c r="BD6" s="21">
        <f t="shared" si="6"/>
        <v>41.03</v>
      </c>
      <c r="BE6" s="20" t="str">
        <f>IF(BE7="","",IF(BE7="-","【-】","【"&amp;SUBSTITUTE(TEXT(BE7,"#,##0.00"),"-","△")&amp;"】"))</f>
        <v>【47.19】</v>
      </c>
      <c r="BF6" s="21">
        <f>IF(BF7="",NA(),BF7)</f>
        <v>844.46</v>
      </c>
      <c r="BG6" s="21">
        <f t="shared" ref="BG6:BO6" si="7">IF(BG7="",NA(),BG7)</f>
        <v>587.76</v>
      </c>
      <c r="BH6" s="21">
        <f t="shared" si="7"/>
        <v>1015.53</v>
      </c>
      <c r="BI6" s="21">
        <f t="shared" si="7"/>
        <v>944.43</v>
      </c>
      <c r="BJ6" s="21">
        <f t="shared" si="7"/>
        <v>802.27</v>
      </c>
      <c r="BK6" s="21">
        <f t="shared" si="7"/>
        <v>867.83</v>
      </c>
      <c r="BL6" s="21">
        <f t="shared" si="7"/>
        <v>791.76</v>
      </c>
      <c r="BM6" s="21">
        <f t="shared" si="7"/>
        <v>900.82</v>
      </c>
      <c r="BN6" s="21">
        <f t="shared" si="7"/>
        <v>839.21</v>
      </c>
      <c r="BO6" s="21">
        <f t="shared" si="7"/>
        <v>796.8</v>
      </c>
      <c r="BP6" s="20" t="str">
        <f>IF(BP7="","",IF(BP7="-","【-】","【"&amp;SUBSTITUTE(TEXT(BP7,"#,##0.00"),"-","△")&amp;"】"))</f>
        <v>【798.10】</v>
      </c>
      <c r="BQ6" s="21">
        <f>IF(BQ7="",NA(),BQ7)</f>
        <v>62.16</v>
      </c>
      <c r="BR6" s="21">
        <f t="shared" ref="BR6:BZ6" si="8">IF(BR7="",NA(),BR7)</f>
        <v>71.11</v>
      </c>
      <c r="BS6" s="21">
        <f t="shared" si="8"/>
        <v>72.16</v>
      </c>
      <c r="BT6" s="21">
        <f t="shared" si="8"/>
        <v>73.41</v>
      </c>
      <c r="BU6" s="21">
        <f t="shared" si="8"/>
        <v>71.14</v>
      </c>
      <c r="BV6" s="21">
        <f t="shared" si="8"/>
        <v>57.08</v>
      </c>
      <c r="BW6" s="21">
        <f t="shared" si="8"/>
        <v>56.26</v>
      </c>
      <c r="BX6" s="21">
        <f t="shared" si="8"/>
        <v>52.94</v>
      </c>
      <c r="BY6" s="21">
        <f t="shared" si="8"/>
        <v>52.05</v>
      </c>
      <c r="BZ6" s="21">
        <f t="shared" si="8"/>
        <v>58.41</v>
      </c>
      <c r="CA6" s="20" t="str">
        <f>IF(CA7="","",IF(CA7="-","【-】","【"&amp;SUBSTITUTE(TEXT(CA7,"#,##0.00"),"-","△")&amp;"】"))</f>
        <v>【54.51】</v>
      </c>
      <c r="CB6" s="21">
        <f>IF(CB7="",NA(),CB7)</f>
        <v>267.83</v>
      </c>
      <c r="CC6" s="21">
        <f t="shared" ref="CC6:CK6" si="9">IF(CC7="",NA(),CC7)</f>
        <v>235.31</v>
      </c>
      <c r="CD6" s="21">
        <f t="shared" si="9"/>
        <v>231.81</v>
      </c>
      <c r="CE6" s="21">
        <f t="shared" si="9"/>
        <v>228.32</v>
      </c>
      <c r="CF6" s="21">
        <f t="shared" si="9"/>
        <v>236.93</v>
      </c>
      <c r="CG6" s="21">
        <f t="shared" si="9"/>
        <v>274.99</v>
      </c>
      <c r="CH6" s="21">
        <f t="shared" si="9"/>
        <v>282.08999999999997</v>
      </c>
      <c r="CI6" s="21">
        <f t="shared" si="9"/>
        <v>303.27999999999997</v>
      </c>
      <c r="CJ6" s="21">
        <f t="shared" si="9"/>
        <v>301.86</v>
      </c>
      <c r="CK6" s="21">
        <f t="shared" si="9"/>
        <v>267.33999999999997</v>
      </c>
      <c r="CL6" s="20" t="str">
        <f>IF(CL7="","",IF(CL7="-","【-】","【"&amp;SUBSTITUTE(TEXT(CL7,"#,##0.00"),"-","△")&amp;"】"))</f>
        <v>【286.33】</v>
      </c>
      <c r="CM6" s="21">
        <f>IF(CM7="",NA(),CM7)</f>
        <v>37.770000000000003</v>
      </c>
      <c r="CN6" s="21">
        <f t="shared" ref="CN6:CV6" si="10">IF(CN7="",NA(),CN7)</f>
        <v>37.159999999999997</v>
      </c>
      <c r="CO6" s="21">
        <f t="shared" si="10"/>
        <v>36.4</v>
      </c>
      <c r="CP6" s="21">
        <f t="shared" si="10"/>
        <v>34.92</v>
      </c>
      <c r="CQ6" s="21">
        <f t="shared" si="10"/>
        <v>33.69</v>
      </c>
      <c r="CR6" s="21">
        <f t="shared" si="10"/>
        <v>54.83</v>
      </c>
      <c r="CS6" s="21">
        <f t="shared" si="10"/>
        <v>66.53</v>
      </c>
      <c r="CT6" s="21">
        <f t="shared" si="10"/>
        <v>52.35</v>
      </c>
      <c r="CU6" s="21">
        <f t="shared" si="10"/>
        <v>46.25</v>
      </c>
      <c r="CV6" s="21">
        <f t="shared" si="10"/>
        <v>52.34</v>
      </c>
      <c r="CW6" s="20" t="str">
        <f>IF(CW7="","",IF(CW7="-","【-】","【"&amp;SUBSTITUTE(TEXT(CW7,"#,##0.00"),"-","△")&amp;"】"))</f>
        <v>【49.92】</v>
      </c>
      <c r="CX6" s="21">
        <f>IF(CX7="",NA(),CX7)</f>
        <v>82.06</v>
      </c>
      <c r="CY6" s="21">
        <f t="shared" ref="CY6:DG6" si="11">IF(CY7="",NA(),CY7)</f>
        <v>82.04</v>
      </c>
      <c r="CZ6" s="21">
        <f t="shared" si="11"/>
        <v>82.84</v>
      </c>
      <c r="DA6" s="21">
        <f t="shared" si="11"/>
        <v>83.38</v>
      </c>
      <c r="DB6" s="21">
        <f t="shared" si="11"/>
        <v>83.58</v>
      </c>
      <c r="DC6" s="21">
        <f t="shared" si="11"/>
        <v>84.7</v>
      </c>
      <c r="DD6" s="21">
        <f t="shared" si="11"/>
        <v>84.67</v>
      </c>
      <c r="DE6" s="21">
        <f t="shared" si="11"/>
        <v>84.39</v>
      </c>
      <c r="DF6" s="21">
        <f t="shared" si="11"/>
        <v>83.96</v>
      </c>
      <c r="DG6" s="21">
        <f t="shared" si="11"/>
        <v>90.05</v>
      </c>
      <c r="DH6" s="20" t="str">
        <f>IF(DH7="","",IF(DH7="-","【-】","【"&amp;SUBSTITUTE(TEXT(DH7,"#,##0.00"),"-","△")&amp;"】"))</f>
        <v>【87.80】</v>
      </c>
      <c r="DI6" s="21">
        <f>IF(DI7="",NA(),DI7)</f>
        <v>3.9</v>
      </c>
      <c r="DJ6" s="21">
        <f t="shared" ref="DJ6:DR6" si="12">IF(DJ7="",NA(),DJ7)</f>
        <v>7.76</v>
      </c>
      <c r="DK6" s="21">
        <f t="shared" si="12"/>
        <v>11.21</v>
      </c>
      <c r="DL6" s="21">
        <f t="shared" si="12"/>
        <v>14.29</v>
      </c>
      <c r="DM6" s="21">
        <f t="shared" si="12"/>
        <v>17.52</v>
      </c>
      <c r="DN6" s="21">
        <f t="shared" si="12"/>
        <v>20.34</v>
      </c>
      <c r="DO6" s="21">
        <f t="shared" si="12"/>
        <v>21.85</v>
      </c>
      <c r="DP6" s="21">
        <f t="shared" si="12"/>
        <v>25.19</v>
      </c>
      <c r="DQ6" s="21">
        <f t="shared" si="12"/>
        <v>25.46</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1">
        <f t="shared" si="13"/>
        <v>0.05</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0.02</v>
      </c>
      <c r="EO6" s="20" t="str">
        <f>IF(EO7="","",IF(EO7="-","【-】","【"&amp;SUBSTITUTE(TEXT(EO7,"#,##0.00"),"-","△")&amp;"】"))</f>
        <v>【0.02】</v>
      </c>
    </row>
    <row r="7" spans="1:148" s="22" customFormat="1" x14ac:dyDescent="0.15">
      <c r="A7" s="14"/>
      <c r="B7" s="23">
        <v>2024</v>
      </c>
      <c r="C7" s="23">
        <v>32093</v>
      </c>
      <c r="D7" s="23">
        <v>46</v>
      </c>
      <c r="E7" s="23">
        <v>17</v>
      </c>
      <c r="F7" s="23">
        <v>5</v>
      </c>
      <c r="G7" s="23">
        <v>0</v>
      </c>
      <c r="H7" s="23" t="s">
        <v>96</v>
      </c>
      <c r="I7" s="23" t="s">
        <v>97</v>
      </c>
      <c r="J7" s="23" t="s">
        <v>98</v>
      </c>
      <c r="K7" s="23" t="s">
        <v>99</v>
      </c>
      <c r="L7" s="23" t="s">
        <v>100</v>
      </c>
      <c r="M7" s="23" t="s">
        <v>101</v>
      </c>
      <c r="N7" s="24" t="s">
        <v>102</v>
      </c>
      <c r="O7" s="24">
        <v>79.61</v>
      </c>
      <c r="P7" s="24">
        <v>3.23</v>
      </c>
      <c r="Q7" s="24">
        <v>94.33</v>
      </c>
      <c r="R7" s="24">
        <v>3300</v>
      </c>
      <c r="S7" s="24">
        <v>105505</v>
      </c>
      <c r="T7" s="24">
        <v>1256.42</v>
      </c>
      <c r="U7" s="24">
        <v>83.97</v>
      </c>
      <c r="V7" s="24">
        <v>3379</v>
      </c>
      <c r="W7" s="24">
        <v>1.86</v>
      </c>
      <c r="X7" s="24">
        <v>1816.67</v>
      </c>
      <c r="Y7" s="24">
        <v>109.79</v>
      </c>
      <c r="Z7" s="24">
        <v>111.18</v>
      </c>
      <c r="AA7" s="24">
        <v>107.05</v>
      </c>
      <c r="AB7" s="24">
        <v>106.93</v>
      </c>
      <c r="AC7" s="24">
        <v>106.53</v>
      </c>
      <c r="AD7" s="24">
        <v>106.37</v>
      </c>
      <c r="AE7" s="24">
        <v>106.07</v>
      </c>
      <c r="AF7" s="24">
        <v>105.5</v>
      </c>
      <c r="AG7" s="24">
        <v>106.35</v>
      </c>
      <c r="AH7" s="24">
        <v>103.04</v>
      </c>
      <c r="AI7" s="24">
        <v>104.3</v>
      </c>
      <c r="AJ7" s="24">
        <v>0</v>
      </c>
      <c r="AK7" s="24">
        <v>0</v>
      </c>
      <c r="AL7" s="24">
        <v>0</v>
      </c>
      <c r="AM7" s="24">
        <v>0</v>
      </c>
      <c r="AN7" s="24">
        <v>0</v>
      </c>
      <c r="AO7" s="24">
        <v>139.02000000000001</v>
      </c>
      <c r="AP7" s="24">
        <v>132.04</v>
      </c>
      <c r="AQ7" s="24">
        <v>145.43</v>
      </c>
      <c r="AR7" s="24">
        <v>129.88999999999999</v>
      </c>
      <c r="AS7" s="24">
        <v>100.31</v>
      </c>
      <c r="AT7" s="24">
        <v>102.74</v>
      </c>
      <c r="AU7" s="24">
        <v>33.06</v>
      </c>
      <c r="AV7" s="24">
        <v>17.07</v>
      </c>
      <c r="AW7" s="24">
        <v>26.99</v>
      </c>
      <c r="AX7" s="24">
        <v>51.4</v>
      </c>
      <c r="AY7" s="24">
        <v>53.3</v>
      </c>
      <c r="AZ7" s="24">
        <v>29.13</v>
      </c>
      <c r="BA7" s="24">
        <v>35.69</v>
      </c>
      <c r="BB7" s="24">
        <v>38.4</v>
      </c>
      <c r="BC7" s="24">
        <v>44.04</v>
      </c>
      <c r="BD7" s="24">
        <v>41.03</v>
      </c>
      <c r="BE7" s="24">
        <v>47.19</v>
      </c>
      <c r="BF7" s="24">
        <v>844.46</v>
      </c>
      <c r="BG7" s="24">
        <v>587.76</v>
      </c>
      <c r="BH7" s="24">
        <v>1015.53</v>
      </c>
      <c r="BI7" s="24">
        <v>944.43</v>
      </c>
      <c r="BJ7" s="24">
        <v>802.27</v>
      </c>
      <c r="BK7" s="24">
        <v>867.83</v>
      </c>
      <c r="BL7" s="24">
        <v>791.76</v>
      </c>
      <c r="BM7" s="24">
        <v>900.82</v>
      </c>
      <c r="BN7" s="24">
        <v>839.21</v>
      </c>
      <c r="BO7" s="24">
        <v>796.8</v>
      </c>
      <c r="BP7" s="24">
        <v>798.1</v>
      </c>
      <c r="BQ7" s="24">
        <v>62.16</v>
      </c>
      <c r="BR7" s="24">
        <v>71.11</v>
      </c>
      <c r="BS7" s="24">
        <v>72.16</v>
      </c>
      <c r="BT7" s="24">
        <v>73.41</v>
      </c>
      <c r="BU7" s="24">
        <v>71.14</v>
      </c>
      <c r="BV7" s="24">
        <v>57.08</v>
      </c>
      <c r="BW7" s="24">
        <v>56.26</v>
      </c>
      <c r="BX7" s="24">
        <v>52.94</v>
      </c>
      <c r="BY7" s="24">
        <v>52.05</v>
      </c>
      <c r="BZ7" s="24">
        <v>58.41</v>
      </c>
      <c r="CA7" s="24">
        <v>54.51</v>
      </c>
      <c r="CB7" s="24">
        <v>267.83</v>
      </c>
      <c r="CC7" s="24">
        <v>235.31</v>
      </c>
      <c r="CD7" s="24">
        <v>231.81</v>
      </c>
      <c r="CE7" s="24">
        <v>228.32</v>
      </c>
      <c r="CF7" s="24">
        <v>236.93</v>
      </c>
      <c r="CG7" s="24">
        <v>274.99</v>
      </c>
      <c r="CH7" s="24">
        <v>282.08999999999997</v>
      </c>
      <c r="CI7" s="24">
        <v>303.27999999999997</v>
      </c>
      <c r="CJ7" s="24">
        <v>301.86</v>
      </c>
      <c r="CK7" s="24">
        <v>267.33999999999997</v>
      </c>
      <c r="CL7" s="24">
        <v>286.33</v>
      </c>
      <c r="CM7" s="24">
        <v>37.770000000000003</v>
      </c>
      <c r="CN7" s="24">
        <v>37.159999999999997</v>
      </c>
      <c r="CO7" s="24">
        <v>36.4</v>
      </c>
      <c r="CP7" s="24">
        <v>34.92</v>
      </c>
      <c r="CQ7" s="24">
        <v>33.69</v>
      </c>
      <c r="CR7" s="24">
        <v>54.83</v>
      </c>
      <c r="CS7" s="24">
        <v>66.53</v>
      </c>
      <c r="CT7" s="24">
        <v>52.35</v>
      </c>
      <c r="CU7" s="24">
        <v>46.25</v>
      </c>
      <c r="CV7" s="24">
        <v>52.34</v>
      </c>
      <c r="CW7" s="24">
        <v>49.92</v>
      </c>
      <c r="CX7" s="24">
        <v>82.06</v>
      </c>
      <c r="CY7" s="24">
        <v>82.04</v>
      </c>
      <c r="CZ7" s="24">
        <v>82.84</v>
      </c>
      <c r="DA7" s="24">
        <v>83.38</v>
      </c>
      <c r="DB7" s="24">
        <v>83.58</v>
      </c>
      <c r="DC7" s="24">
        <v>84.7</v>
      </c>
      <c r="DD7" s="24">
        <v>84.67</v>
      </c>
      <c r="DE7" s="24">
        <v>84.39</v>
      </c>
      <c r="DF7" s="24">
        <v>83.96</v>
      </c>
      <c r="DG7" s="24">
        <v>90.05</v>
      </c>
      <c r="DH7" s="24">
        <v>87.8</v>
      </c>
      <c r="DI7" s="24">
        <v>3.9</v>
      </c>
      <c r="DJ7" s="24">
        <v>7.76</v>
      </c>
      <c r="DK7" s="24">
        <v>11.21</v>
      </c>
      <c r="DL7" s="24">
        <v>14.29</v>
      </c>
      <c r="DM7" s="24">
        <v>17.52</v>
      </c>
      <c r="DN7" s="24">
        <v>20.34</v>
      </c>
      <c r="DO7" s="24">
        <v>21.85</v>
      </c>
      <c r="DP7" s="24">
        <v>25.19</v>
      </c>
      <c r="DQ7" s="24">
        <v>25.46</v>
      </c>
      <c r="DR7" s="24">
        <v>30.49</v>
      </c>
      <c r="DS7" s="24">
        <v>28.46</v>
      </c>
      <c r="DT7" s="24">
        <v>0</v>
      </c>
      <c r="DU7" s="24">
        <v>0</v>
      </c>
      <c r="DV7" s="24">
        <v>0</v>
      </c>
      <c r="DW7" s="24">
        <v>0</v>
      </c>
      <c r="DX7" s="24">
        <v>0</v>
      </c>
      <c r="DY7" s="24">
        <v>0</v>
      </c>
      <c r="DZ7" s="24">
        <v>0</v>
      </c>
      <c r="EA7" s="24">
        <v>0</v>
      </c>
      <c r="EB7" s="24">
        <v>0.19</v>
      </c>
      <c r="EC7" s="24">
        <v>0.05</v>
      </c>
      <c r="ED7" s="24">
        <v>0.03</v>
      </c>
      <c r="EE7" s="24">
        <v>0</v>
      </c>
      <c r="EF7" s="24">
        <v>0</v>
      </c>
      <c r="EG7" s="24">
        <v>0</v>
      </c>
      <c r="EH7" s="24">
        <v>0</v>
      </c>
      <c r="EI7" s="24">
        <v>0</v>
      </c>
      <c r="EJ7" s="24">
        <v>0.25</v>
      </c>
      <c r="EK7" s="24">
        <v>0.05</v>
      </c>
      <c r="EL7" s="24">
        <v>0.03</v>
      </c>
      <c r="EM7" s="24">
        <v>0.03</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小野寺 学</cp:lastModifiedBy>
  <cp:lastPrinted>2026-03-11T02:43:56Z</cp:lastPrinted>
  <dcterms:created xsi:type="dcterms:W3CDTF">2025-12-23T06:16:12Z</dcterms:created>
  <dcterms:modified xsi:type="dcterms:W3CDTF">2026-03-11T02:44:05Z</dcterms:modified>
  <cp:category/>
</cp:coreProperties>
</file>